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11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</definedName>
  </definedNames>
  <calcPr calcId="124519"/>
</workbook>
</file>

<file path=xl/calcChain.xml><?xml version="1.0" encoding="utf-8"?>
<calcChain xmlns="http://schemas.openxmlformats.org/spreadsheetml/2006/main">
  <c r="C31" i="1"/>
  <c r="G23" s="1"/>
  <c r="G19"/>
  <c r="G18"/>
  <c r="G17"/>
  <c r="G16"/>
  <c r="G15"/>
  <c r="G14"/>
  <c r="G13"/>
  <c r="G12"/>
  <c r="G11"/>
  <c r="G10"/>
  <c r="G9"/>
  <c r="G6"/>
  <c r="G5"/>
  <c r="G4"/>
  <c r="G3"/>
  <c r="G2"/>
  <c r="E6"/>
  <c r="G20" l="1"/>
  <c r="G22" s="1"/>
  <c r="G24" s="1"/>
</calcChain>
</file>

<file path=xl/sharedStrings.xml><?xml version="1.0" encoding="utf-8"?>
<sst xmlns="http://schemas.openxmlformats.org/spreadsheetml/2006/main" count="64" uniqueCount="46">
  <si>
    <t>BL Status</t>
  </si>
  <si>
    <t>Year</t>
  </si>
  <si>
    <t>Make/Model</t>
  </si>
  <si>
    <t>Chassis</t>
  </si>
  <si>
    <t>Price</t>
  </si>
  <si>
    <t>Ship Name</t>
  </si>
  <si>
    <t>Date Ship</t>
  </si>
  <si>
    <t>Date Arrive</t>
  </si>
  <si>
    <t>Date Confirmed</t>
  </si>
  <si>
    <t>Date OK Booked</t>
  </si>
  <si>
    <t xml:space="preserve"> Pending (days)</t>
  </si>
  <si>
    <t>OK Book Status</t>
  </si>
  <si>
    <t>Shipped</t>
  </si>
  <si>
    <t>MERCEDES-BENZ, C200 KOMPRESSOR</t>
  </si>
  <si>
    <t>WDD2040412A053015</t>
  </si>
  <si>
    <t>Hoegh Sydney(SK)</t>
  </si>
  <si>
    <t>OK Book</t>
  </si>
  <si>
    <t>MERCEDES-BENZ, E CLASS</t>
  </si>
  <si>
    <t>WDD2120012B155716</t>
  </si>
  <si>
    <t>Daedalus Leader(KB)</t>
  </si>
  <si>
    <t>MERCEDES-BENZ, E350</t>
  </si>
  <si>
    <t>WDD2120242A524893</t>
  </si>
  <si>
    <t>MERCEDES-BENZ, S400</t>
  </si>
  <si>
    <t>WDD2220572A176351</t>
  </si>
  <si>
    <t>American Highway(KB)</t>
  </si>
  <si>
    <t>MERCEDES-BENZ, C200</t>
  </si>
  <si>
    <t>MERCEDES-BENZ, C CLASS</t>
  </si>
  <si>
    <t>TOYOTA, SAI</t>
  </si>
  <si>
    <t>MERCEDES-BENZ, E300</t>
  </si>
  <si>
    <t>AZK10-2070952</t>
  </si>
  <si>
    <t>WDD2050422R037985</t>
  </si>
  <si>
    <t>WDD2120562A389476</t>
  </si>
  <si>
    <t>BMW, X3</t>
  </si>
  <si>
    <t>WBAWY32040L691885</t>
  </si>
  <si>
    <t>WDD2040542A044250</t>
  </si>
  <si>
    <t>MERCEDES-BENZ, C350</t>
  </si>
  <si>
    <t>WDD2040572A683942</t>
  </si>
  <si>
    <t>MERCEDES-BENZ, GLE350d</t>
  </si>
  <si>
    <t>WDC1660242A635618</t>
  </si>
  <si>
    <t>WDD2050422R118965</t>
  </si>
  <si>
    <t>WDD2120242A671727</t>
  </si>
  <si>
    <t>WDD2120592A774647</t>
  </si>
  <si>
    <t>WDD2120552A805479</t>
  </si>
  <si>
    <t>Total Amount Due</t>
  </si>
  <si>
    <t>Less: Payments</t>
  </si>
  <si>
    <t>Balance Due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</si>
</sst>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_-* #,##0_-;\-* #,##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5" fontId="0" fillId="0" borderId="0" xfId="1" applyNumberFormat="1" applyFont="1"/>
    <xf numFmtId="9" fontId="0" fillId="0" borderId="0" xfId="2" applyFont="1"/>
    <xf numFmtId="0" fontId="0" fillId="0" borderId="0" xfId="0"/>
    <xf numFmtId="14" fontId="0" fillId="0" borderId="0" xfId="0" applyNumberFormat="1"/>
    <xf numFmtId="165" fontId="0" fillId="0" borderId="0" xfId="0" applyNumberFormat="1"/>
    <xf numFmtId="43" fontId="0" fillId="0" borderId="0" xfId="0" applyNumberFormat="1"/>
    <xf numFmtId="165" fontId="0" fillId="0" borderId="1" xfId="0" applyNumberFormat="1" applyBorder="1"/>
    <xf numFmtId="165" fontId="2" fillId="0" borderId="0" xfId="1" applyNumberFormat="1" applyFont="1"/>
    <xf numFmtId="9" fontId="2" fillId="0" borderId="0" xfId="2" applyFont="1"/>
    <xf numFmtId="165" fontId="2" fillId="2" borderId="0" xfId="1" applyNumberFormat="1" applyFont="1" applyFill="1"/>
    <xf numFmtId="9" fontId="2" fillId="2" borderId="0" xfId="2" applyFont="1" applyFill="1"/>
    <xf numFmtId="43" fontId="2" fillId="2" borderId="0" xfId="0" applyNumberFormat="1" applyFont="1" applyFill="1"/>
    <xf numFmtId="0" fontId="2" fillId="0" borderId="0" xfId="0" applyFont="1"/>
    <xf numFmtId="14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="80" zoomScaleNormal="80" workbookViewId="0">
      <selection activeCell="C25" sqref="C25"/>
    </sheetView>
  </sheetViews>
  <sheetFormatPr defaultRowHeight="14.4"/>
  <cols>
    <col min="1" max="1" width="10.77734375" bestFit="1" customWidth="1"/>
    <col min="2" max="2" width="5" bestFit="1" customWidth="1"/>
    <col min="3" max="3" width="32.33203125" bestFit="1" customWidth="1"/>
    <col min="4" max="4" width="20.88671875" bestFit="1" customWidth="1"/>
    <col min="5" max="5" width="18.21875" style="1" bestFit="1" customWidth="1"/>
    <col min="6" max="6" width="8.88671875" style="2"/>
    <col min="7" max="7" width="11.33203125" bestFit="1" customWidth="1"/>
    <col min="8" max="8" width="20.6640625" customWidth="1"/>
    <col min="9" max="9" width="10.5546875" style="4" bestFit="1" customWidth="1"/>
    <col min="10" max="10" width="10.6640625" style="4" bestFit="1" customWidth="1"/>
    <col min="11" max="12" width="15.6640625" style="4" bestFit="1" customWidth="1"/>
    <col min="13" max="13" width="13.109375" bestFit="1" customWidth="1"/>
    <col min="14" max="14" width="13.5546875" bestFit="1" customWidth="1"/>
  </cols>
  <sheetData>
    <row r="1" spans="1:14">
      <c r="A1" s="13" t="s">
        <v>0</v>
      </c>
      <c r="B1" s="13" t="s">
        <v>1</v>
      </c>
      <c r="C1" s="13" t="s">
        <v>2</v>
      </c>
      <c r="D1" s="13" t="s">
        <v>3</v>
      </c>
      <c r="E1" s="8" t="s">
        <v>4</v>
      </c>
      <c r="F1" s="9"/>
      <c r="G1" s="13"/>
      <c r="H1" s="13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3" t="s">
        <v>10</v>
      </c>
      <c r="N1" s="13" t="s">
        <v>11</v>
      </c>
    </row>
    <row r="2" spans="1:14">
      <c r="A2" t="s">
        <v>12</v>
      </c>
      <c r="B2">
        <v>2015</v>
      </c>
      <c r="C2" t="s">
        <v>17</v>
      </c>
      <c r="D2" t="s">
        <v>18</v>
      </c>
      <c r="E2" s="1">
        <v>15916</v>
      </c>
      <c r="F2" s="2">
        <v>1</v>
      </c>
      <c r="G2" s="5">
        <f>E2</f>
        <v>15916</v>
      </c>
      <c r="H2" t="s">
        <v>19</v>
      </c>
      <c r="I2" s="4">
        <v>44817</v>
      </c>
      <c r="J2" s="4">
        <v>44845</v>
      </c>
      <c r="K2" s="4">
        <v>44768.646666666667</v>
      </c>
      <c r="L2" s="4">
        <v>44790.777094907404</v>
      </c>
      <c r="M2">
        <v>49</v>
      </c>
      <c r="N2" t="s">
        <v>16</v>
      </c>
    </row>
    <row r="3" spans="1:14">
      <c r="A3" t="s">
        <v>12</v>
      </c>
      <c r="B3">
        <v>2007</v>
      </c>
      <c r="C3" t="s">
        <v>13</v>
      </c>
      <c r="D3" t="s">
        <v>14</v>
      </c>
      <c r="E3" s="1">
        <v>6300</v>
      </c>
      <c r="F3" s="2">
        <v>1</v>
      </c>
      <c r="G3" s="5">
        <f>E3</f>
        <v>6300</v>
      </c>
      <c r="H3" t="s">
        <v>15</v>
      </c>
      <c r="I3" s="4">
        <v>44830</v>
      </c>
      <c r="J3" s="4">
        <v>44864</v>
      </c>
      <c r="K3" s="4">
        <v>44798.016168981485</v>
      </c>
      <c r="L3" s="4">
        <v>44804.981226851851</v>
      </c>
      <c r="M3">
        <v>32</v>
      </c>
      <c r="N3" t="s">
        <v>16</v>
      </c>
    </row>
    <row r="4" spans="1:14">
      <c r="A4" t="s">
        <v>12</v>
      </c>
      <c r="B4">
        <v>2011</v>
      </c>
      <c r="C4" t="s">
        <v>20</v>
      </c>
      <c r="D4" t="s">
        <v>21</v>
      </c>
      <c r="E4" s="1">
        <v>9800</v>
      </c>
      <c r="F4" s="2">
        <v>1</v>
      </c>
      <c r="G4" s="5">
        <f>E4</f>
        <v>9800</v>
      </c>
      <c r="H4" t="s">
        <v>15</v>
      </c>
      <c r="I4" s="4">
        <v>44830</v>
      </c>
      <c r="J4" s="4">
        <v>44864</v>
      </c>
      <c r="K4" s="4">
        <v>44799.994201388887</v>
      </c>
      <c r="L4" s="4">
        <v>44804.981261574074</v>
      </c>
      <c r="M4">
        <v>31</v>
      </c>
      <c r="N4" t="s">
        <v>16</v>
      </c>
    </row>
    <row r="5" spans="1:14">
      <c r="A5" t="s">
        <v>12</v>
      </c>
      <c r="B5">
        <v>2015</v>
      </c>
      <c r="C5" t="s">
        <v>22</v>
      </c>
      <c r="D5" t="s">
        <v>23</v>
      </c>
      <c r="E5" s="1">
        <v>32650</v>
      </c>
      <c r="F5" s="2">
        <v>1</v>
      </c>
      <c r="G5" s="5">
        <f>E5</f>
        <v>32650</v>
      </c>
      <c r="H5" t="s">
        <v>24</v>
      </c>
      <c r="I5" s="4">
        <v>44837</v>
      </c>
      <c r="J5" s="4">
        <v>44869</v>
      </c>
      <c r="K5" s="4">
        <v>44798.832476851851</v>
      </c>
      <c r="L5" s="4">
        <v>44804.981203703705</v>
      </c>
      <c r="M5">
        <v>39</v>
      </c>
      <c r="N5" t="s">
        <v>16</v>
      </c>
    </row>
    <row r="6" spans="1:14">
      <c r="E6" s="1">
        <f>SUM(E2:E5)</f>
        <v>64666</v>
      </c>
      <c r="G6" s="5">
        <f>SUM(G2:G5)</f>
        <v>64666</v>
      </c>
    </row>
    <row r="8" spans="1:14">
      <c r="B8" s="13" t="s">
        <v>1</v>
      </c>
      <c r="C8" s="13" t="s">
        <v>2</v>
      </c>
      <c r="D8" s="13" t="s">
        <v>3</v>
      </c>
      <c r="E8" s="8" t="s">
        <v>4</v>
      </c>
      <c r="F8" s="9"/>
      <c r="G8" s="13"/>
      <c r="H8" s="13" t="s">
        <v>10</v>
      </c>
      <c r="I8" s="14"/>
      <c r="J8" s="14"/>
      <c r="K8" s="14" t="s">
        <v>8</v>
      </c>
      <c r="L8" s="14" t="s">
        <v>9</v>
      </c>
    </row>
    <row r="9" spans="1:14">
      <c r="B9" s="3">
        <v>2013</v>
      </c>
      <c r="C9" s="3" t="s">
        <v>27</v>
      </c>
      <c r="D9" s="3" t="s">
        <v>29</v>
      </c>
      <c r="E9" s="1">
        <v>11830</v>
      </c>
      <c r="F9" s="2">
        <v>0.25</v>
      </c>
      <c r="G9" s="6">
        <f>E9*F9</f>
        <v>2957.5</v>
      </c>
      <c r="H9" s="3">
        <v>7</v>
      </c>
      <c r="K9" s="4">
        <v>44841.927499999998</v>
      </c>
      <c r="L9" s="4">
        <v>2</v>
      </c>
    </row>
    <row r="10" spans="1:14">
      <c r="B10" s="3">
        <v>2014</v>
      </c>
      <c r="C10" s="3" t="s">
        <v>25</v>
      </c>
      <c r="D10" s="3" t="s">
        <v>30</v>
      </c>
      <c r="E10" s="1">
        <v>17243</v>
      </c>
      <c r="F10" s="2">
        <v>0.25</v>
      </c>
      <c r="G10" s="6">
        <f t="shared" ref="G10:G19" si="0">E10*F10</f>
        <v>4310.75</v>
      </c>
      <c r="H10" s="3">
        <v>7</v>
      </c>
      <c r="K10" s="4">
        <v>44841.550196759257</v>
      </c>
      <c r="L10" s="4">
        <v>2</v>
      </c>
    </row>
    <row r="11" spans="1:14">
      <c r="B11" s="3">
        <v>2011</v>
      </c>
      <c r="C11" s="3" t="s">
        <v>20</v>
      </c>
      <c r="D11" s="3" t="s">
        <v>31</v>
      </c>
      <c r="E11" s="1">
        <v>10160</v>
      </c>
      <c r="F11" s="2">
        <v>0.25</v>
      </c>
      <c r="G11" s="6">
        <f t="shared" si="0"/>
        <v>2540</v>
      </c>
      <c r="H11" s="3">
        <v>7</v>
      </c>
      <c r="K11" s="4">
        <v>44841.964606481481</v>
      </c>
      <c r="L11" s="4">
        <v>2</v>
      </c>
    </row>
    <row r="12" spans="1:14">
      <c r="B12" s="3">
        <v>2013</v>
      </c>
      <c r="C12" s="3" t="s">
        <v>32</v>
      </c>
      <c r="D12" s="3" t="s">
        <v>33</v>
      </c>
      <c r="E12" s="1">
        <v>13287</v>
      </c>
      <c r="F12" s="2">
        <v>0.25</v>
      </c>
      <c r="G12" s="6">
        <f t="shared" si="0"/>
        <v>3321.75</v>
      </c>
      <c r="H12" s="3">
        <v>7</v>
      </c>
      <c r="K12" s="4">
        <v>44841.427141203705</v>
      </c>
      <c r="L12" s="4">
        <v>2</v>
      </c>
    </row>
    <row r="13" spans="1:14">
      <c r="B13" s="3">
        <v>2007</v>
      </c>
      <c r="C13" s="3" t="s">
        <v>26</v>
      </c>
      <c r="D13" s="3" t="s">
        <v>34</v>
      </c>
      <c r="E13" s="1">
        <v>6280</v>
      </c>
      <c r="F13" s="2">
        <v>0.25</v>
      </c>
      <c r="G13" s="6">
        <f t="shared" si="0"/>
        <v>1570</v>
      </c>
      <c r="H13" s="3">
        <v>8</v>
      </c>
      <c r="K13" s="4">
        <v>44840.959907407407</v>
      </c>
      <c r="L13" s="4">
        <v>2</v>
      </c>
    </row>
    <row r="14" spans="1:14">
      <c r="B14" s="3">
        <v>2012</v>
      </c>
      <c r="C14" s="3" t="s">
        <v>35</v>
      </c>
      <c r="D14" s="3" t="s">
        <v>36</v>
      </c>
      <c r="E14" s="1">
        <v>10516</v>
      </c>
      <c r="F14" s="2">
        <v>0.25</v>
      </c>
      <c r="G14" s="6">
        <f t="shared" si="0"/>
        <v>2629</v>
      </c>
      <c r="H14" s="3">
        <v>8</v>
      </c>
      <c r="K14" s="4">
        <v>44840.960694444446</v>
      </c>
      <c r="L14" s="4">
        <v>2</v>
      </c>
    </row>
    <row r="15" spans="1:14">
      <c r="B15" s="3">
        <v>2015</v>
      </c>
      <c r="C15" s="3" t="s">
        <v>37</v>
      </c>
      <c r="D15" s="3" t="s">
        <v>38</v>
      </c>
      <c r="E15" s="1">
        <v>35080</v>
      </c>
      <c r="F15" s="2">
        <v>0.25</v>
      </c>
      <c r="G15" s="6">
        <f t="shared" si="0"/>
        <v>8770</v>
      </c>
      <c r="H15" s="3">
        <v>28</v>
      </c>
      <c r="K15" s="4">
        <v>44820.942013888889</v>
      </c>
      <c r="L15" s="4">
        <v>44839.955138888887</v>
      </c>
    </row>
    <row r="16" spans="1:14">
      <c r="B16" s="3">
        <v>2015</v>
      </c>
      <c r="C16" s="3" t="s">
        <v>25</v>
      </c>
      <c r="D16" s="3" t="s">
        <v>39</v>
      </c>
      <c r="E16" s="1">
        <v>17680</v>
      </c>
      <c r="F16" s="2">
        <v>0.25</v>
      </c>
      <c r="G16" s="6">
        <f t="shared" si="0"/>
        <v>4420</v>
      </c>
      <c r="H16" s="3">
        <v>33</v>
      </c>
      <c r="K16" s="4">
        <v>44815.04210648148</v>
      </c>
      <c r="L16" s="4">
        <v>44837.474293981482</v>
      </c>
    </row>
    <row r="17" spans="2:12">
      <c r="B17" s="3">
        <v>2012</v>
      </c>
      <c r="C17" s="3" t="s">
        <v>20</v>
      </c>
      <c r="D17" s="3" t="s">
        <v>40</v>
      </c>
      <c r="E17" s="1">
        <v>10679</v>
      </c>
      <c r="F17" s="2">
        <v>0.25</v>
      </c>
      <c r="G17" s="6">
        <f t="shared" si="0"/>
        <v>2669.75</v>
      </c>
      <c r="H17" s="3">
        <v>33</v>
      </c>
      <c r="K17" s="4">
        <v>44815.814675925925</v>
      </c>
      <c r="L17" s="4">
        <v>44837.474282407406</v>
      </c>
    </row>
    <row r="18" spans="2:12">
      <c r="B18" s="3">
        <v>2013</v>
      </c>
      <c r="C18" s="3" t="s">
        <v>20</v>
      </c>
      <c r="D18" s="3" t="s">
        <v>41</v>
      </c>
      <c r="E18" s="1">
        <v>15829</v>
      </c>
      <c r="F18" s="2">
        <v>0.25</v>
      </c>
      <c r="G18" s="6">
        <f t="shared" si="0"/>
        <v>3957.25</v>
      </c>
      <c r="H18" s="3">
        <v>40</v>
      </c>
      <c r="K18" s="4">
        <v>44808.796030092592</v>
      </c>
      <c r="L18" s="4">
        <v>44837.474270833336</v>
      </c>
    </row>
    <row r="19" spans="2:12">
      <c r="B19" s="3">
        <v>2013</v>
      </c>
      <c r="C19" s="3" t="s">
        <v>28</v>
      </c>
      <c r="D19" s="3" t="s">
        <v>42</v>
      </c>
      <c r="E19" s="1">
        <v>15319</v>
      </c>
      <c r="F19" s="2">
        <v>0.25</v>
      </c>
      <c r="G19" s="6">
        <f t="shared" si="0"/>
        <v>3829.75</v>
      </c>
      <c r="H19" s="3">
        <v>50</v>
      </c>
      <c r="K19" s="4">
        <v>44798.761921296296</v>
      </c>
      <c r="L19" s="4">
        <v>44804.981238425928</v>
      </c>
    </row>
    <row r="20" spans="2:12">
      <c r="G20" s="6">
        <f>SUM(G9:G19)</f>
        <v>40975.75</v>
      </c>
    </row>
    <row r="22" spans="2:12">
      <c r="E22" s="1" t="s">
        <v>43</v>
      </c>
      <c r="G22" s="6">
        <f>G6+G20</f>
        <v>105641.75</v>
      </c>
    </row>
    <row r="23" spans="2:12">
      <c r="E23" s="1" t="s">
        <v>44</v>
      </c>
      <c r="G23" s="7">
        <f>C31</f>
        <v>39905</v>
      </c>
    </row>
    <row r="24" spans="2:12">
      <c r="E24" s="10" t="s">
        <v>45</v>
      </c>
      <c r="F24" s="11"/>
      <c r="G24" s="12">
        <f>G22-G23</f>
        <v>65736.75</v>
      </c>
    </row>
    <row r="30" spans="2:12">
      <c r="C30" s="1">
        <v>24761</v>
      </c>
    </row>
    <row r="31" spans="2:12">
      <c r="C31" s="1">
        <f>E6-C30</f>
        <v>39905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Rypel</dc:creator>
  <cp:lastModifiedBy>Rypel</cp:lastModifiedBy>
  <dcterms:created xsi:type="dcterms:W3CDTF">2022-10-14T12:17:32Z</dcterms:created>
  <dcterms:modified xsi:type="dcterms:W3CDTF">2022-10-14T12:33:45Z</dcterms:modified>
</cp:coreProperties>
</file>