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3927\OneDrive\Desktop\"/>
    </mc:Choice>
  </mc:AlternateContent>
  <bookViews>
    <workbookView xWindow="240" yWindow="168" windowWidth="17172" windowHeight="916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1" i="1" l="1"/>
  <c r="L5" i="1" l="1"/>
  <c r="L7" i="1" s="1"/>
  <c r="L9" i="1" s="1"/>
  <c r="L11" i="1" s="1"/>
  <c r="L12" i="1" s="1"/>
  <c r="I5" i="1" l="1"/>
  <c r="I7" i="1" s="1"/>
  <c r="I9" i="1" s="1"/>
  <c r="I11" i="1" s="1"/>
  <c r="I12" i="1" s="1"/>
  <c r="F5" i="1" l="1"/>
  <c r="F7" i="1" s="1"/>
  <c r="F9" i="1" s="1"/>
  <c r="F11" i="1" s="1"/>
  <c r="F12" i="1" s="1"/>
  <c r="C7" i="1" l="1"/>
  <c r="C18" i="1" l="1"/>
  <c r="C20" i="1" s="1"/>
  <c r="C22" i="1" s="1"/>
  <c r="C25" i="1" s="1"/>
  <c r="C9" i="1"/>
  <c r="C12" i="1" l="1"/>
</calcChain>
</file>

<file path=xl/sharedStrings.xml><?xml version="1.0" encoding="utf-8"?>
<sst xmlns="http://schemas.openxmlformats.org/spreadsheetml/2006/main" count="53" uniqueCount="28">
  <si>
    <t>Divided by rate</t>
  </si>
  <si>
    <t>Multiply 1.03</t>
  </si>
  <si>
    <t>Total landed Price</t>
  </si>
  <si>
    <t>JPY to NZD</t>
  </si>
  <si>
    <t>NZD to JPY</t>
  </si>
  <si>
    <t>Total Landed Price</t>
  </si>
  <si>
    <t>*rate</t>
  </si>
  <si>
    <t>CIF              /1.15</t>
  </si>
  <si>
    <t>Total CIF *1.15</t>
  </si>
  <si>
    <t>FOB Fee               +</t>
  </si>
  <si>
    <t xml:space="preserve">OFS                       + </t>
  </si>
  <si>
    <t>DT</t>
  </si>
  <si>
    <t>fob Fee            -</t>
  </si>
  <si>
    <t>Total FOB</t>
  </si>
  <si>
    <t>DT                      -</t>
  </si>
  <si>
    <t>OFS                    -</t>
  </si>
  <si>
    <t>VC</t>
  </si>
  <si>
    <t>Vehicle Cost</t>
  </si>
  <si>
    <t>Good Cars 863927</t>
  </si>
  <si>
    <t>Stadium Cars 864068</t>
  </si>
  <si>
    <t>JPY to USD</t>
  </si>
  <si>
    <t>SALES PRICE</t>
  </si>
  <si>
    <t>rate 7/9</t>
  </si>
  <si>
    <t>Multiply 1.03 buffer</t>
  </si>
  <si>
    <t xml:space="preserve">idirect deposit (150k) </t>
  </si>
  <si>
    <t>total</t>
  </si>
  <si>
    <t>867793 Select Autos Tauranga</t>
  </si>
  <si>
    <t>autoworld 864315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</si>
</sst>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4" xfId="0" applyFont="1" applyBorder="1"/>
    <xf numFmtId="0" fontId="0" fillId="3" borderId="4" xfId="0" applyFill="1" applyBorder="1"/>
    <xf numFmtId="0" fontId="0" fillId="4" borderId="6" xfId="0" applyFill="1" applyBorder="1"/>
    <xf numFmtId="0" fontId="2" fillId="0" borderId="0" xfId="0" applyFont="1"/>
    <xf numFmtId="0" fontId="0" fillId="2" borderId="4" xfId="0" applyFill="1" applyBorder="1"/>
    <xf numFmtId="3" fontId="0" fillId="0" borderId="2" xfId="0" applyNumberFormat="1" applyBorder="1"/>
    <xf numFmtId="0" fontId="0" fillId="3" borderId="6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workbookViewId="0">
      <selection activeCell="K18" sqref="K18"/>
    </sheetView>
  </sheetViews>
  <sheetFormatPr defaultRowHeight="14.4" x14ac:dyDescent="0.3"/>
  <cols>
    <col min="2" max="2" width="20.33203125" customWidth="1"/>
    <col min="3" max="3" width="21.21875" customWidth="1"/>
    <col min="4" max="4" width="7" customWidth="1"/>
    <col min="5" max="5" width="22.5546875" customWidth="1"/>
    <col min="6" max="6" width="18.88671875" customWidth="1"/>
    <col min="8" max="8" width="22.6640625" customWidth="1"/>
    <col min="9" max="9" width="21.5546875" customWidth="1"/>
    <col min="11" max="11" width="21" customWidth="1"/>
    <col min="12" max="12" width="21.88671875" customWidth="1"/>
  </cols>
  <sheetData>
    <row r="1" spans="2:12" ht="15" thickBot="1" x14ac:dyDescent="0.35">
      <c r="B1" s="1" t="s">
        <v>20</v>
      </c>
      <c r="C1" t="s">
        <v>18</v>
      </c>
      <c r="E1" s="1" t="s">
        <v>3</v>
      </c>
      <c r="F1" t="s">
        <v>19</v>
      </c>
      <c r="H1" s="1" t="s">
        <v>3</v>
      </c>
      <c r="I1" t="s">
        <v>27</v>
      </c>
      <c r="K1" s="1" t="s">
        <v>3</v>
      </c>
      <c r="L1" s="12" t="s">
        <v>26</v>
      </c>
    </row>
    <row r="2" spans="2:12" x14ac:dyDescent="0.3">
      <c r="B2" s="2" t="s">
        <v>17</v>
      </c>
      <c r="C2" s="3">
        <v>680000</v>
      </c>
      <c r="E2" s="2" t="s">
        <v>17</v>
      </c>
      <c r="F2" s="3">
        <v>473000</v>
      </c>
      <c r="H2" s="2" t="s">
        <v>17</v>
      </c>
      <c r="I2" s="3">
        <v>255000</v>
      </c>
      <c r="K2" s="2" t="s">
        <v>17</v>
      </c>
      <c r="L2" s="3">
        <v>905000</v>
      </c>
    </row>
    <row r="3" spans="2:12" x14ac:dyDescent="0.3">
      <c r="B3" s="4" t="s">
        <v>9</v>
      </c>
      <c r="C3" s="9">
        <v>50000</v>
      </c>
      <c r="E3" s="4" t="s">
        <v>9</v>
      </c>
      <c r="F3" s="9">
        <v>50000</v>
      </c>
      <c r="H3" s="4" t="s">
        <v>9</v>
      </c>
      <c r="I3" s="9">
        <v>60000</v>
      </c>
      <c r="K3" s="4" t="s">
        <v>9</v>
      </c>
      <c r="L3" s="9">
        <v>65000</v>
      </c>
    </row>
    <row r="4" spans="2:12" ht="15" thickBot="1" x14ac:dyDescent="0.35">
      <c r="B4" s="4" t="s">
        <v>11</v>
      </c>
      <c r="C4" s="6">
        <v>0</v>
      </c>
      <c r="E4" s="4" t="s">
        <v>11</v>
      </c>
      <c r="F4" s="6">
        <v>0</v>
      </c>
      <c r="H4" s="4" t="s">
        <v>11</v>
      </c>
      <c r="I4" s="6">
        <v>0</v>
      </c>
      <c r="K4" s="4" t="s">
        <v>11</v>
      </c>
      <c r="L4" s="6">
        <v>0</v>
      </c>
    </row>
    <row r="5" spans="2:12" x14ac:dyDescent="0.3">
      <c r="B5" s="2" t="s">
        <v>21</v>
      </c>
      <c r="C5" s="14">
        <v>1372000</v>
      </c>
      <c r="E5" s="4" t="s">
        <v>13</v>
      </c>
      <c r="F5" s="5">
        <f>F2+F3+F4</f>
        <v>523000</v>
      </c>
      <c r="H5" s="4" t="s">
        <v>13</v>
      </c>
      <c r="I5" s="5">
        <f>I2+I3+I4</f>
        <v>315000</v>
      </c>
      <c r="K5" s="4" t="s">
        <v>13</v>
      </c>
      <c r="L5" s="5">
        <f>L2+L3+L4</f>
        <v>970000</v>
      </c>
    </row>
    <row r="6" spans="2:12" x14ac:dyDescent="0.3">
      <c r="B6" s="4" t="s">
        <v>22</v>
      </c>
      <c r="C6" s="6">
        <v>109.92</v>
      </c>
      <c r="E6" s="4" t="s">
        <v>0</v>
      </c>
      <c r="F6" s="6">
        <v>78.64</v>
      </c>
      <c r="H6" s="4" t="s">
        <v>0</v>
      </c>
      <c r="I6" s="6">
        <v>76.66</v>
      </c>
      <c r="K6" s="4" t="s">
        <v>0</v>
      </c>
      <c r="L6" s="6">
        <v>76.33</v>
      </c>
    </row>
    <row r="7" spans="2:12" x14ac:dyDescent="0.3">
      <c r="B7" s="4"/>
      <c r="C7" s="5">
        <f>C5/C6</f>
        <v>12481.804949053858</v>
      </c>
      <c r="E7" s="4"/>
      <c r="F7" s="5">
        <f>F5/F6</f>
        <v>6650.5595116988807</v>
      </c>
      <c r="H7" s="4"/>
      <c r="I7" s="5">
        <f>I5/I6</f>
        <v>4109.0529611270549</v>
      </c>
      <c r="K7" s="4"/>
      <c r="L7" s="5">
        <f>L5/L6</f>
        <v>12707.978514345605</v>
      </c>
    </row>
    <row r="8" spans="2:12" x14ac:dyDescent="0.3">
      <c r="B8" s="4" t="s">
        <v>23</v>
      </c>
      <c r="C8" s="6">
        <v>1.03</v>
      </c>
      <c r="E8" s="4" t="s">
        <v>1</v>
      </c>
      <c r="F8" s="6">
        <v>1.03</v>
      </c>
      <c r="H8" s="4" t="s">
        <v>1</v>
      </c>
      <c r="I8" s="6">
        <v>1.03</v>
      </c>
      <c r="K8" s="4" t="s">
        <v>1</v>
      </c>
      <c r="L8" s="6">
        <v>1.03</v>
      </c>
    </row>
    <row r="9" spans="2:12" x14ac:dyDescent="0.3">
      <c r="B9" s="4"/>
      <c r="C9" s="13">
        <f>C7*C8</f>
        <v>12856.259097525473</v>
      </c>
      <c r="E9" s="4"/>
      <c r="F9" s="5">
        <f>F7*F8</f>
        <v>6850.0762970498472</v>
      </c>
      <c r="H9" s="4"/>
      <c r="I9" s="5">
        <f>I7*I8</f>
        <v>4232.3245499608665</v>
      </c>
      <c r="K9" s="4"/>
      <c r="L9" s="5">
        <f>L7*L8</f>
        <v>13089.217869775974</v>
      </c>
    </row>
    <row r="10" spans="2:12" x14ac:dyDescent="0.3">
      <c r="B10" s="4" t="s">
        <v>24</v>
      </c>
      <c r="C10" s="6">
        <v>1355</v>
      </c>
      <c r="E10" s="4" t="s">
        <v>10</v>
      </c>
      <c r="F10" s="6">
        <v>1100</v>
      </c>
      <c r="H10" s="4" t="s">
        <v>10</v>
      </c>
      <c r="I10" s="6">
        <v>1560</v>
      </c>
      <c r="K10" s="4" t="s">
        <v>10</v>
      </c>
      <c r="L10" s="6">
        <v>1490</v>
      </c>
    </row>
    <row r="11" spans="2:12" ht="15" thickBot="1" x14ac:dyDescent="0.35">
      <c r="B11" s="7" t="s">
        <v>25</v>
      </c>
      <c r="C11" s="15">
        <f>C9-C10</f>
        <v>11501.259097525473</v>
      </c>
      <c r="E11" s="4" t="s">
        <v>8</v>
      </c>
      <c r="F11" s="10">
        <f>F9+F10</f>
        <v>7950.0762970498472</v>
      </c>
      <c r="H11" s="4" t="s">
        <v>8</v>
      </c>
      <c r="I11" s="10">
        <f>I9+I10</f>
        <v>5792.3245499608665</v>
      </c>
      <c r="K11" s="4" t="s">
        <v>8</v>
      </c>
      <c r="L11" s="10">
        <f>L9+L10</f>
        <v>14579.217869775974</v>
      </c>
    </row>
    <row r="12" spans="2:12" ht="15" thickBot="1" x14ac:dyDescent="0.35">
      <c r="B12" s="7" t="s">
        <v>2</v>
      </c>
      <c r="C12" s="8">
        <f>C11*1.15</f>
        <v>13226.447962154294</v>
      </c>
      <c r="E12" s="7" t="s">
        <v>2</v>
      </c>
      <c r="F12" s="8">
        <f>F11*1.15</f>
        <v>9142.5877416073236</v>
      </c>
      <c r="H12" s="7" t="s">
        <v>2</v>
      </c>
      <c r="I12" s="8">
        <f>I11*1.15</f>
        <v>6661.1732324549957</v>
      </c>
      <c r="K12" s="7" t="s">
        <v>2</v>
      </c>
      <c r="L12" s="8">
        <f>L11*1.15</f>
        <v>16766.100550242369</v>
      </c>
    </row>
    <row r="16" spans="2:12" ht="15" thickBot="1" x14ac:dyDescent="0.35">
      <c r="B16" s="1" t="s">
        <v>4</v>
      </c>
    </row>
    <row r="17" spans="2:3" x14ac:dyDescent="0.3">
      <c r="B17" s="2" t="s">
        <v>5</v>
      </c>
      <c r="C17" s="3">
        <v>9100</v>
      </c>
    </row>
    <row r="18" spans="2:3" x14ac:dyDescent="0.3">
      <c r="B18" s="4" t="s">
        <v>7</v>
      </c>
      <c r="C18" s="5">
        <f>C17/1.15</f>
        <v>7913.04347826087</v>
      </c>
    </row>
    <row r="19" spans="2:3" x14ac:dyDescent="0.3">
      <c r="B19" s="4" t="s">
        <v>15</v>
      </c>
      <c r="C19" s="6">
        <v>1250</v>
      </c>
    </row>
    <row r="20" spans="2:3" x14ac:dyDescent="0.3">
      <c r="B20" s="4"/>
      <c r="C20" s="5">
        <f>C18-C19</f>
        <v>6663.04347826087</v>
      </c>
    </row>
    <row r="21" spans="2:3" x14ac:dyDescent="0.3">
      <c r="B21" s="4" t="s">
        <v>6</v>
      </c>
      <c r="C21" s="6">
        <v>76.66</v>
      </c>
    </row>
    <row r="22" spans="2:3" x14ac:dyDescent="0.3">
      <c r="B22" s="4" t="s">
        <v>13</v>
      </c>
      <c r="C22" s="5">
        <f>C20*C21</f>
        <v>510788.91304347827</v>
      </c>
    </row>
    <row r="23" spans="2:3" x14ac:dyDescent="0.3">
      <c r="B23" s="4" t="s">
        <v>12</v>
      </c>
      <c r="C23" s="9">
        <v>50000</v>
      </c>
    </row>
    <row r="24" spans="2:3" x14ac:dyDescent="0.3">
      <c r="B24" s="4" t="s">
        <v>14</v>
      </c>
      <c r="C24" s="6">
        <v>0</v>
      </c>
    </row>
    <row r="25" spans="2:3" ht="15" thickBot="1" x14ac:dyDescent="0.35">
      <c r="B25" s="7" t="s">
        <v>16</v>
      </c>
      <c r="C25" s="11">
        <f>C22-C23-C24</f>
        <v>460788.91304347827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ETNUJ</dc:creator>
  <cp:lastModifiedBy>Yuri Fushida</cp:lastModifiedBy>
  <dcterms:created xsi:type="dcterms:W3CDTF">2019-12-28T08:12:42Z</dcterms:created>
  <dcterms:modified xsi:type="dcterms:W3CDTF">2021-08-27T15:04:44Z</dcterms:modified>
</cp:coreProperties>
</file>