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Table1" sheetId="1" r:id="rId1"/>
  </sheets>
  <calcPr calcId="144525"/>
</workbook>
</file>

<file path=xl/sharedStrings.xml><?xml version="1.0" encoding="utf-8"?>
<sst xmlns="http://schemas.openxmlformats.org/spreadsheetml/2006/main" count="155" uniqueCount="75">
  <si>
    <t>ChassisNo</t>
  </si>
  <si>
    <t>Year</t>
  </si>
  <si>
    <t>Vehicle</t>
  </si>
  <si>
    <t>ETD</t>
  </si>
  <si>
    <t>ETA</t>
  </si>
  <si>
    <t>Vessel</t>
  </si>
  <si>
    <t>TypeOfSale</t>
  </si>
  <si>
    <t>TotalCIF</t>
  </si>
  <si>
    <t>2010</t>
  </si>
  <si>
    <t>SUBARU IMPREZA WRX STI A LINE</t>
  </si>
  <si>
    <t>16-Feb-2019</t>
  </si>
  <si>
    <t>09-Mar-2019</t>
  </si>
  <si>
    <t>Glovis Clipper(KB) 42211</t>
  </si>
  <si>
    <t>Stock</t>
  </si>
  <si>
    <t>12,850</t>
  </si>
  <si>
    <t>2009</t>
  </si>
  <si>
    <t>AUDI A3 1.4TFSI</t>
  </si>
  <si>
    <t>5,550</t>
  </si>
  <si>
    <t>2014</t>
  </si>
  <si>
    <t>BMW 116i 116i</t>
  </si>
  <si>
    <t>iDirect</t>
  </si>
  <si>
    <t>11,150</t>
  </si>
  <si>
    <t>2013</t>
  </si>
  <si>
    <t>BMW 116I Style</t>
  </si>
  <si>
    <t>10,600</t>
  </si>
  <si>
    <t>PORSCHE CAYENNE Turbo</t>
  </si>
  <si>
    <t>19,250</t>
  </si>
  <si>
    <t>2008</t>
  </si>
  <si>
    <t>BMW Z4 COUPE 3.0si</t>
  </si>
  <si>
    <t>10,200</t>
  </si>
  <si>
    <t>AUDI A3 Sport Back 1.4TFSI</t>
  </si>
  <si>
    <t>22-Feb-2019</t>
  </si>
  <si>
    <t>19-Mar-2019</t>
  </si>
  <si>
    <t>Aquamarine Ace(KZ) 42229</t>
  </si>
  <si>
    <t>6,750</t>
  </si>
  <si>
    <t>2011</t>
  </si>
  <si>
    <t>MERCEDES-BENZ CLS350 Blue efficiency Luxury Seat Package</t>
  </si>
  <si>
    <t>20,650</t>
  </si>
  <si>
    <t>2006</t>
  </si>
  <si>
    <t>MERCEDES-BENZ SL350 -</t>
  </si>
  <si>
    <t>11,850</t>
  </si>
  <si>
    <t>2007</t>
  </si>
  <si>
    <t>PORSCHE CAYMAN SPORT CHRONO PACKAGE</t>
  </si>
  <si>
    <t>19,100</t>
  </si>
  <si>
    <t>2012</t>
  </si>
  <si>
    <t>BMW 535i 535I</t>
  </si>
  <si>
    <t>12,100</t>
  </si>
  <si>
    <t>BMW 320I M Sport package</t>
  </si>
  <si>
    <t>8,700</t>
  </si>
  <si>
    <t>2005</t>
  </si>
  <si>
    <t>MERCEDES-BENZ CLS500 CLS500</t>
  </si>
  <si>
    <t>7,600</t>
  </si>
  <si>
    <t>AUDI S4 AVANT</t>
  </si>
  <si>
    <t>19,000</t>
  </si>
  <si>
    <t>AUDI A1 1.4TFSI</t>
  </si>
  <si>
    <t>JAGUAR XF 3.0 PREMIUM LUXURY</t>
  </si>
  <si>
    <t>AUDI A4 2.0TFSI</t>
  </si>
  <si>
    <t>27-Feb-2019</t>
  </si>
  <si>
    <t>Aquamarine Ace(KB) 42243</t>
  </si>
  <si>
    <t>11,550</t>
  </si>
  <si>
    <t>AUDI A3 1.8TFSI</t>
  </si>
  <si>
    <t>26-Mar-2019</t>
  </si>
  <si>
    <t>17-Apr-2019</t>
  </si>
  <si>
    <t>Orca Ace(KZ) 42377</t>
  </si>
  <si>
    <t>7,150</t>
  </si>
  <si>
    <t>BMW 130I M Sport</t>
  </si>
  <si>
    <t>23-Apr-2019</t>
  </si>
  <si>
    <t>17-May-2019</t>
  </si>
  <si>
    <t>Meridian Ace(KZ) 42526</t>
  </si>
  <si>
    <t>6,350</t>
  </si>
  <si>
    <t>BMW X5 4.8i</t>
  </si>
  <si>
    <t>11,000</t>
  </si>
  <si>
    <t/>
  </si>
  <si>
    <t>Total</t>
  </si>
  <si>
    <t>231100.0000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</si>
</sst>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0"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" fillId="0" borderId="1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4" borderId="3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J7" sqref="J7"/>
    </sheetView>
  </sheetViews>
  <sheetFormatPr defaultColWidth="10.2857142857143" defaultRowHeight="15" outlineLevelCol="7"/>
  <cols>
    <col min="1" max="1" width="23.5714285714286" customWidth="1"/>
    <col min="3" max="3" width="22.1428571428571" customWidth="1"/>
    <col min="4" max="4" width="17" customWidth="1"/>
    <col min="5" max="5" width="19.4285714285714" customWidth="1"/>
    <col min="7" max="7" width="15.5714285714286" customWidth="1"/>
    <col min="8" max="8" width="13.8571428571429" customWidth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2" t="str">
        <f>HYPERLINK("http://www.ibcjapan.net/vehicle/checklist/SUBARU/IMPREZA/386605","GRF-004358")</f>
        <v>GRF-004358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</row>
    <row r="3" spans="1:8">
      <c r="A3" s="2" t="str">
        <f>HYPERLINK("http://www.ibcjapan.net/vehicle/checklist/AUDI/A3/385761","WAUZZZ8P0AA061165")</f>
        <v>WAUZZZ8P0AA061165</v>
      </c>
      <c r="B3" s="2" t="s">
        <v>15</v>
      </c>
      <c r="C3" s="2" t="s">
        <v>16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17</v>
      </c>
    </row>
    <row r="4" spans="1:8">
      <c r="A4" s="2" t="str">
        <f>HYPERLINK("http://www.ibcjapan.net/vehicle/checklist/BMW/116i/386309","WBA1A120X0J215008")</f>
        <v>WBA1A120X0J215008</v>
      </c>
      <c r="B4" s="2" t="s">
        <v>18</v>
      </c>
      <c r="C4" s="2" t="s">
        <v>19</v>
      </c>
      <c r="D4" s="2" t="s">
        <v>10</v>
      </c>
      <c r="E4" s="2" t="s">
        <v>11</v>
      </c>
      <c r="F4" s="2" t="s">
        <v>12</v>
      </c>
      <c r="G4" s="2" t="s">
        <v>20</v>
      </c>
      <c r="H4" s="2" t="s">
        <v>21</v>
      </c>
    </row>
    <row r="5" spans="1:8">
      <c r="A5" s="2" t="str">
        <f>HYPERLINK("http://www.ibcjapan.net/vehicle/checklist/BMW/116I/386235","WBA1A12030J213911")</f>
        <v>WBA1A12030J213911</v>
      </c>
      <c r="B5" s="2" t="s">
        <v>22</v>
      </c>
      <c r="C5" s="2" t="s">
        <v>23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24</v>
      </c>
    </row>
    <row r="6" spans="1:8">
      <c r="A6" s="2" t="str">
        <f>HYPERLINK("http://www.ibcjapan.net/vehicle/checklist/PORSCHE/CAYENNE/385843","WP1ZZZ9PZALA80159")</f>
        <v>WP1ZZZ9PZALA80159</v>
      </c>
      <c r="B6" s="2" t="s">
        <v>8</v>
      </c>
      <c r="C6" s="2" t="s">
        <v>25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26</v>
      </c>
    </row>
    <row r="7" spans="1:8">
      <c r="A7" s="2" t="str">
        <f>HYPERLINK("http://www.ibcjapan.net/vehicle/checklist/BMW/Z4 COUPE/385748","WBADU52040LF69240")</f>
        <v>WBADU52040LF69240</v>
      </c>
      <c r="B7" s="2" t="s">
        <v>27</v>
      </c>
      <c r="C7" s="2" t="s">
        <v>28</v>
      </c>
      <c r="D7" s="2" t="s">
        <v>10</v>
      </c>
      <c r="E7" s="2" t="s">
        <v>11</v>
      </c>
      <c r="F7" s="2" t="s">
        <v>12</v>
      </c>
      <c r="G7" s="2" t="s">
        <v>20</v>
      </c>
      <c r="H7" s="2" t="s">
        <v>29</v>
      </c>
    </row>
    <row r="8" spans="1:8">
      <c r="A8" s="2" t="str">
        <f>HYPERLINK("http://www.ibcjapan.net/vehicle/checklist/AUDI/A3/385994","WAUZZZ8P7BA056398")</f>
        <v>WAUZZZ8P7BA056398</v>
      </c>
      <c r="B8" s="2" t="s">
        <v>8</v>
      </c>
      <c r="C8" s="2" t="s">
        <v>30</v>
      </c>
      <c r="D8" s="2" t="s">
        <v>31</v>
      </c>
      <c r="E8" s="2" t="s">
        <v>32</v>
      </c>
      <c r="F8" s="2" t="s">
        <v>33</v>
      </c>
      <c r="G8" s="2" t="s">
        <v>20</v>
      </c>
      <c r="H8" s="2" t="s">
        <v>34</v>
      </c>
    </row>
    <row r="9" spans="1:8">
      <c r="A9" s="2" t="str">
        <f>HYPERLINK("http://www.ibcjapan.net/vehicle/checklist/MERCEDES-BENZ/CLS350/386272","WDD2183592A012754")</f>
        <v>WDD2183592A012754</v>
      </c>
      <c r="B9" s="2" t="s">
        <v>35</v>
      </c>
      <c r="C9" s="2" t="s">
        <v>36</v>
      </c>
      <c r="D9" s="2" t="s">
        <v>31</v>
      </c>
      <c r="E9" s="2" t="s">
        <v>32</v>
      </c>
      <c r="F9" s="2" t="s">
        <v>33</v>
      </c>
      <c r="G9" s="2" t="s">
        <v>13</v>
      </c>
      <c r="H9" s="2" t="s">
        <v>37</v>
      </c>
    </row>
    <row r="10" spans="1:8">
      <c r="A10" s="2" t="str">
        <f>HYPERLINK("http://www.ibcjapan.net/vehicle/checklist/MERCEDES-BENZ/SL350/386695","WDB2304672F109700")</f>
        <v>WDB2304672F109700</v>
      </c>
      <c r="B10" s="2" t="s">
        <v>38</v>
      </c>
      <c r="C10" s="2" t="s">
        <v>39</v>
      </c>
      <c r="D10" s="2" t="s">
        <v>31</v>
      </c>
      <c r="E10" s="2" t="s">
        <v>32</v>
      </c>
      <c r="F10" s="2" t="s">
        <v>33</v>
      </c>
      <c r="G10" s="2" t="s">
        <v>20</v>
      </c>
      <c r="H10" s="2" t="s">
        <v>40</v>
      </c>
    </row>
    <row r="11" spans="1:8">
      <c r="A11" s="2" t="str">
        <f>HYPERLINK("http://www.ibcjapan.net/vehicle/checklist/PORSCHE/CAYMAN/386696","WP0ZZZ98Z8U750587")</f>
        <v>WP0ZZZ98Z8U750587</v>
      </c>
      <c r="B11" s="2" t="s">
        <v>41</v>
      </c>
      <c r="C11" s="2" t="s">
        <v>42</v>
      </c>
      <c r="D11" s="2" t="s">
        <v>31</v>
      </c>
      <c r="E11" s="2" t="s">
        <v>32</v>
      </c>
      <c r="F11" s="2" t="s">
        <v>33</v>
      </c>
      <c r="G11" s="2" t="s">
        <v>20</v>
      </c>
      <c r="H11" s="2" t="s">
        <v>43</v>
      </c>
    </row>
    <row r="12" spans="1:8">
      <c r="A12" s="2" t="str">
        <f>HYPERLINK("http://www.ibcjapan.net/vehicle/checklist/BMW/535i/386565","WBAFR72030C958454")</f>
        <v>WBAFR72030C958454</v>
      </c>
      <c r="B12" s="2" t="s">
        <v>44</v>
      </c>
      <c r="C12" s="2" t="s">
        <v>45</v>
      </c>
      <c r="D12" s="2" t="s">
        <v>31</v>
      </c>
      <c r="E12" s="2" t="s">
        <v>32</v>
      </c>
      <c r="F12" s="2" t="s">
        <v>33</v>
      </c>
      <c r="G12" s="2" t="s">
        <v>20</v>
      </c>
      <c r="H12" s="2" t="s">
        <v>46</v>
      </c>
    </row>
    <row r="13" spans="1:8">
      <c r="A13" s="2" t="str">
        <f>HYPERLINK("http://www.ibcjapan.net/vehicle/checklist/BMW/320I/384218","WBAWA52030PG06711")</f>
        <v>WBAWA52030PG06711</v>
      </c>
      <c r="B13" s="2" t="s">
        <v>27</v>
      </c>
      <c r="C13" s="2" t="s">
        <v>47</v>
      </c>
      <c r="D13" s="2" t="s">
        <v>31</v>
      </c>
      <c r="E13" s="2" t="s">
        <v>32</v>
      </c>
      <c r="F13" s="2" t="s">
        <v>33</v>
      </c>
      <c r="G13" s="2" t="s">
        <v>20</v>
      </c>
      <c r="H13" s="2" t="s">
        <v>48</v>
      </c>
    </row>
    <row r="14" spans="1:8">
      <c r="A14" s="2" t="str">
        <f>HYPERLINK("http://www.ibcjapan.net/vehicle/checklist/MERCEDES-BENZ/CLS500/385545","WDD2193752A026544")</f>
        <v>WDD2193752A026544</v>
      </c>
      <c r="B14" s="2" t="s">
        <v>49</v>
      </c>
      <c r="C14" s="2" t="s">
        <v>50</v>
      </c>
      <c r="D14" s="2" t="s">
        <v>31</v>
      </c>
      <c r="E14" s="2" t="s">
        <v>32</v>
      </c>
      <c r="F14" s="2" t="s">
        <v>33</v>
      </c>
      <c r="G14" s="2" t="s">
        <v>20</v>
      </c>
      <c r="H14" s="2" t="s">
        <v>51</v>
      </c>
    </row>
    <row r="15" spans="1:8">
      <c r="A15" s="2" t="str">
        <f>HYPERLINK("http://www.ibcjapan.net/vehicle/checklist/AUDI/S4/385685","WAUZZZ8K19A207217")</f>
        <v>WAUZZZ8K19A207217</v>
      </c>
      <c r="B15" s="2" t="s">
        <v>15</v>
      </c>
      <c r="C15" s="2" t="s">
        <v>52</v>
      </c>
      <c r="D15" s="2" t="s">
        <v>31</v>
      </c>
      <c r="E15" s="2" t="s">
        <v>32</v>
      </c>
      <c r="F15" s="2" t="s">
        <v>33</v>
      </c>
      <c r="G15" s="2" t="s">
        <v>20</v>
      </c>
      <c r="H15" s="2" t="s">
        <v>53</v>
      </c>
    </row>
    <row r="16" spans="1:8">
      <c r="A16" s="2" t="str">
        <f>HYPERLINK("http://www.ibcjapan.net/vehicle/checklist/AUDI/A1/385688","WAUZZZ8XXBB103689")</f>
        <v>WAUZZZ8XXBB103689</v>
      </c>
      <c r="B16" s="2" t="s">
        <v>35</v>
      </c>
      <c r="C16" s="2" t="s">
        <v>54</v>
      </c>
      <c r="D16" s="2" t="s">
        <v>31</v>
      </c>
      <c r="E16" s="2" t="s">
        <v>32</v>
      </c>
      <c r="F16" s="2" t="s">
        <v>33</v>
      </c>
      <c r="G16" s="2" t="s">
        <v>20</v>
      </c>
      <c r="H16" s="2" t="s">
        <v>51</v>
      </c>
    </row>
    <row r="17" spans="1:8">
      <c r="A17" s="2" t="str">
        <f>HYPERLINK("http://www.ibcjapan.net/vehicle/checklist/JAGUAR/XF/385683","SAJKC06H2BFR98716")</f>
        <v>SAJKC06H2BFR98716</v>
      </c>
      <c r="B17" s="2" t="s">
        <v>35</v>
      </c>
      <c r="C17" s="2" t="s">
        <v>55</v>
      </c>
      <c r="D17" s="2" t="s">
        <v>31</v>
      </c>
      <c r="E17" s="2" t="s">
        <v>32</v>
      </c>
      <c r="F17" s="2" t="s">
        <v>33</v>
      </c>
      <c r="G17" s="2" t="s">
        <v>13</v>
      </c>
      <c r="H17" s="2" t="s">
        <v>46</v>
      </c>
    </row>
    <row r="18" spans="1:8">
      <c r="A18" s="2" t="str">
        <f>HYPERLINK("http://www.ibcjapan.net/vehicle/checklist/AUDI/A4/378702","WAUZZZ8K9DA011566")</f>
        <v>WAUZZZ8K9DA011566</v>
      </c>
      <c r="B18" s="2" t="s">
        <v>44</v>
      </c>
      <c r="C18" s="2" t="s">
        <v>56</v>
      </c>
      <c r="D18" s="2" t="s">
        <v>57</v>
      </c>
      <c r="E18" s="2" t="s">
        <v>32</v>
      </c>
      <c r="F18" s="2" t="s">
        <v>58</v>
      </c>
      <c r="G18" s="2" t="s">
        <v>20</v>
      </c>
      <c r="H18" s="2" t="s">
        <v>59</v>
      </c>
    </row>
    <row r="19" s="1" customFormat="1" spans="1:8">
      <c r="A19" s="1" t="str">
        <f>HYPERLINK("http://www.ibcjapan.net/vehicle/checklist/AUDI/A3/384644","WAUZZZ8P39A076318")</f>
        <v>WAUZZZ8P39A076318</v>
      </c>
      <c r="B19" s="1" t="s">
        <v>15</v>
      </c>
      <c r="C19" s="1" t="s">
        <v>60</v>
      </c>
      <c r="D19" s="1" t="s">
        <v>61</v>
      </c>
      <c r="E19" s="1" t="s">
        <v>62</v>
      </c>
      <c r="F19" s="1" t="s">
        <v>63</v>
      </c>
      <c r="G19" s="1" t="s">
        <v>13</v>
      </c>
      <c r="H19" s="1" t="s">
        <v>64</v>
      </c>
    </row>
    <row r="20" s="1" customFormat="1" spans="1:8">
      <c r="A20" s="1" t="str">
        <f>HYPERLINK("http://www.ibcjapan.net/vehicle/checklist/BMW/130I/385684","WBAUF92040PS88577")</f>
        <v>WBAUF92040PS88577</v>
      </c>
      <c r="B20" s="1" t="s">
        <v>49</v>
      </c>
      <c r="C20" s="1" t="s">
        <v>65</v>
      </c>
      <c r="D20" s="1" t="s">
        <v>66</v>
      </c>
      <c r="E20" s="1" t="s">
        <v>67</v>
      </c>
      <c r="F20" s="1" t="s">
        <v>68</v>
      </c>
      <c r="G20" s="1" t="s">
        <v>20</v>
      </c>
      <c r="H20" s="1" t="s">
        <v>69</v>
      </c>
    </row>
    <row r="21" s="1" customFormat="1" spans="1:8">
      <c r="A21" s="1" t="str">
        <f>HYPERLINK("http://www.ibcjapan.net/vehicle/checklist/BMW/X5/385996","WBAFE820X0LC97669")</f>
        <v>WBAFE820X0LC97669</v>
      </c>
      <c r="B21" s="1" t="s">
        <v>27</v>
      </c>
      <c r="C21" s="1" t="s">
        <v>70</v>
      </c>
      <c r="D21" s="1" t="s">
        <v>66</v>
      </c>
      <c r="E21" s="1" t="s">
        <v>67</v>
      </c>
      <c r="F21" s="1" t="s">
        <v>68</v>
      </c>
      <c r="G21" s="1" t="s">
        <v>20</v>
      </c>
      <c r="H21" s="1" t="s">
        <v>71</v>
      </c>
    </row>
    <row r="22" spans="1:8">
      <c r="A22" t="str">
        <f>HYPERLINK("","")</f>
        <v/>
      </c>
      <c r="B22" t="s">
        <v>72</v>
      </c>
      <c r="C22" t="s">
        <v>72</v>
      </c>
      <c r="D22" t="s">
        <v>72</v>
      </c>
      <c r="E22" t="s">
        <v>72</v>
      </c>
      <c r="F22" t="s">
        <v>72</v>
      </c>
      <c r="G22" t="s">
        <v>73</v>
      </c>
      <c r="H22" t="s">
        <v>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2019-07-01T00:30:03Z</dcterms:created>
  <dcterms:modified xsi:type="dcterms:W3CDTF">2019-07-01T00:31:31Z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1033-11.2.0.8641</vt:lpwstr>
  </property>
</Properties>
</file>