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BC\Jamaica\CUSTOMERS\"/>
    </mc:Choice>
  </mc:AlternateContent>
  <xr:revisionPtr revIDLastSave="0" documentId="13_ncr:1_{CE820985-E38F-4882-9A88-5F5062EFF660}" xr6:coauthVersionLast="36" xr6:coauthVersionMax="36" xr10:uidLastSave="{00000000-0000-0000-0000-000000000000}"/>
  <bookViews>
    <workbookView xWindow="0" yWindow="0" windowWidth="23040" windowHeight="9060" xr2:uid="{3934D193-086A-43A0-B82A-4F98FA8DFA19}"/>
  </bookViews>
  <sheets>
    <sheet name="CID 88453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K10" i="1" l="1"/>
  <c r="M10" i="1" s="1"/>
  <c r="K13" i="1"/>
  <c r="M13" i="1" s="1"/>
  <c r="K14" i="1"/>
  <c r="L14" i="1" s="1"/>
  <c r="K8" i="1"/>
  <c r="M8" i="1" s="1"/>
  <c r="M14" i="1" l="1"/>
  <c r="L13" i="1"/>
  <c r="L8" i="1"/>
  <c r="L10" i="1"/>
  <c r="H2" i="1"/>
  <c r="H18" i="1" l="1"/>
  <c r="K9" i="1"/>
  <c r="M9" i="1" s="1"/>
  <c r="L9" i="1" l="1"/>
  <c r="J18" i="1"/>
  <c r="K7" i="1" l="1"/>
  <c r="L7" i="1" s="1"/>
  <c r="K5" i="1"/>
  <c r="M5" i="1" s="1"/>
  <c r="K12" i="1"/>
  <c r="M12" i="1" s="1"/>
  <c r="K11" i="1"/>
  <c r="M11" i="1" s="1"/>
  <c r="K4" i="1"/>
  <c r="M4" i="1" s="1"/>
  <c r="K3" i="1"/>
  <c r="L3" i="1" s="1"/>
  <c r="K6" i="1"/>
  <c r="L6" i="1" s="1"/>
  <c r="M7" i="1" l="1"/>
  <c r="M3" i="1"/>
  <c r="L11" i="1"/>
  <c r="M6" i="1"/>
  <c r="L12" i="1"/>
  <c r="L4" i="1"/>
  <c r="L5" i="1"/>
</calcChain>
</file>

<file path=xl/sharedStrings.xml><?xml version="1.0" encoding="utf-8"?>
<sst xmlns="http://schemas.openxmlformats.org/spreadsheetml/2006/main" count="46" uniqueCount="37">
  <si>
    <t>BALANCE</t>
  </si>
  <si>
    <t>% DEPOSIT</t>
  </si>
  <si>
    <t>TOTAL PAYMENTS</t>
  </si>
  <si>
    <t>Date Arrive</t>
  </si>
  <si>
    <t>Date Ship</t>
  </si>
  <si>
    <t>Ship Name</t>
  </si>
  <si>
    <t>Price</t>
  </si>
  <si>
    <t>Chassis</t>
  </si>
  <si>
    <t>Make/Model</t>
  </si>
  <si>
    <t>Year</t>
  </si>
  <si>
    <t>TOYOTA, PROBOX</t>
  </si>
  <si>
    <t>NCP160-0099766</t>
  </si>
  <si>
    <t>TOYOTA, VOXY</t>
  </si>
  <si>
    <t>ZRR80-0158469</t>
  </si>
  <si>
    <t>TOYOTA, MARK X</t>
  </si>
  <si>
    <t>GRX130-6088440</t>
  </si>
  <si>
    <t>TOYOTA, COROLLA FIELDER</t>
  </si>
  <si>
    <t>NKE165-8034916</t>
  </si>
  <si>
    <t>ZRR80-0186706</t>
  </si>
  <si>
    <t>ZRR80-0167264</t>
  </si>
  <si>
    <t>TOYOTA, COROLLA AXIO</t>
  </si>
  <si>
    <t>NKE165-7215058</t>
  </si>
  <si>
    <t>Unassigned</t>
  </si>
  <si>
    <t>NCP160-0095839</t>
  </si>
  <si>
    <t>TOYOTA, COASTER</t>
  </si>
  <si>
    <t>XZB50-0059849</t>
  </si>
  <si>
    <t>TOYOTA, SIENTA</t>
  </si>
  <si>
    <t>NSP170-7114506</t>
  </si>
  <si>
    <t>HONDA, INSIGHT</t>
  </si>
  <si>
    <t>ZE4-1008330</t>
  </si>
  <si>
    <t>NSP170-7107629</t>
  </si>
  <si>
    <t>Hoegh Trotter V.43-KW</t>
  </si>
  <si>
    <t>Hoegh Oslo V.120-KB</t>
  </si>
  <si>
    <t>Hoegh London V.111-KB</t>
  </si>
  <si>
    <t>Hoegh London V.111-NG</t>
  </si>
  <si>
    <t>Dalian Highway V.0109E-NG</t>
  </si>
  <si>
    <t>Dalian Highway V.109-YK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</si>
</sst>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9" fontId="0" fillId="0" borderId="0" xfId="2" applyFont="1"/>
    <xf numFmtId="43" fontId="0" fillId="0" borderId="0" xfId="1" applyFont="1"/>
    <xf numFmtId="16" fontId="0" fillId="0" borderId="0" xfId="0" applyNumberFormat="1"/>
    <xf numFmtId="0" fontId="0" fillId="2" borderId="0" xfId="0" applyFill="1"/>
    <xf numFmtId="0" fontId="0" fillId="0" borderId="0" xfId="0"/>
    <xf numFmtId="14" fontId="0" fillId="0" borderId="0" xfId="0" applyNumberFormat="1"/>
    <xf numFmtId="43" fontId="0" fillId="2" borderId="0" xfId="1" applyFont="1" applyFill="1"/>
    <xf numFmtId="16" fontId="0" fillId="0" borderId="0" xfId="0" applyNumberFormat="1" applyAlignment="1">
      <alignment horizontal="center"/>
    </xf>
    <xf numFmtId="0" fontId="0" fillId="0" borderId="0" xfId="0"/>
    <xf numFmtId="14" fontId="0" fillId="0" borderId="0" xfId="0" applyNumberFormat="1"/>
    <xf numFmtId="43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F8135-1487-41AA-8A06-5429A90B8347}">
  <dimension ref="A1:M19"/>
  <sheetViews>
    <sheetView tabSelected="1" workbookViewId="0">
      <selection activeCell="A13" sqref="A13:XFD13"/>
    </sheetView>
  </sheetViews>
  <sheetFormatPr defaultRowHeight="14.4" x14ac:dyDescent="0.3"/>
  <cols>
    <col min="1" max="1" width="5" bestFit="1" customWidth="1"/>
    <col min="2" max="2" width="17.44140625" bestFit="1" customWidth="1"/>
    <col min="3" max="3" width="15.21875" bestFit="1" customWidth="1"/>
    <col min="4" max="4" width="13.109375" style="3" bestFit="1" customWidth="1"/>
    <col min="5" max="5" width="20.21875" bestFit="1" customWidth="1"/>
    <col min="6" max="7" width="10.5546875" bestFit="1" customWidth="1"/>
    <col min="8" max="8" width="13.21875" bestFit="1" customWidth="1"/>
    <col min="9" max="9" width="13.21875" style="10" customWidth="1"/>
    <col min="11" max="11" width="15.88671875" bestFit="1" customWidth="1"/>
    <col min="12" max="12" width="9.88671875" bestFit="1" customWidth="1"/>
    <col min="13" max="13" width="12.5546875" bestFit="1" customWidth="1"/>
  </cols>
  <sheetData>
    <row r="1" spans="1:13" ht="14.4" customHeight="1" x14ac:dyDescent="0.3">
      <c r="A1" s="13" t="s">
        <v>9</v>
      </c>
      <c r="B1" s="13" t="s">
        <v>8</v>
      </c>
      <c r="C1" s="13" t="s">
        <v>7</v>
      </c>
      <c r="D1" s="15" t="s">
        <v>6</v>
      </c>
      <c r="E1" s="13" t="s">
        <v>5</v>
      </c>
      <c r="F1" s="13" t="s">
        <v>4</v>
      </c>
      <c r="G1" s="13" t="s">
        <v>3</v>
      </c>
      <c r="H1" s="9">
        <v>45475</v>
      </c>
      <c r="I1" s="9">
        <v>45505</v>
      </c>
      <c r="J1" s="4"/>
      <c r="K1" s="13" t="s">
        <v>2</v>
      </c>
      <c r="L1" s="13" t="s">
        <v>1</v>
      </c>
      <c r="M1" s="14" t="s">
        <v>0</v>
      </c>
    </row>
    <row r="2" spans="1:13" ht="26.4" customHeight="1" x14ac:dyDescent="0.3">
      <c r="A2" s="13"/>
      <c r="B2" s="13"/>
      <c r="C2" s="13"/>
      <c r="D2" s="15"/>
      <c r="E2" s="13"/>
      <c r="F2" s="13"/>
      <c r="G2" s="13"/>
      <c r="H2" s="12">
        <f>2322219+2410</f>
        <v>2324629</v>
      </c>
      <c r="I2" s="12">
        <v>2631636</v>
      </c>
      <c r="K2" s="13"/>
      <c r="L2" s="13"/>
      <c r="M2" s="14"/>
    </row>
    <row r="3" spans="1:13" x14ac:dyDescent="0.3">
      <c r="A3" s="6">
        <v>2015</v>
      </c>
      <c r="B3" s="6" t="s">
        <v>12</v>
      </c>
      <c r="C3" s="6" t="s">
        <v>13</v>
      </c>
      <c r="D3" s="3">
        <v>1545700</v>
      </c>
      <c r="E3" s="10" t="s">
        <v>31</v>
      </c>
      <c r="F3" s="11">
        <v>45517</v>
      </c>
      <c r="G3" s="11">
        <v>45540</v>
      </c>
      <c r="H3" s="3">
        <v>386425</v>
      </c>
      <c r="I3" s="3"/>
      <c r="K3" s="3">
        <f t="shared" ref="K3:K8" si="0">SUM(H3:J3)</f>
        <v>386425</v>
      </c>
      <c r="L3" s="2">
        <f t="shared" ref="L3:L8" si="1">K3/D3</f>
        <v>0.25</v>
      </c>
      <c r="M3" s="1">
        <f t="shared" ref="M3:M8" si="2">D3-K3</f>
        <v>1159275</v>
      </c>
    </row>
    <row r="4" spans="1:13" x14ac:dyDescent="0.3">
      <c r="A4" s="6">
        <v>2015</v>
      </c>
      <c r="B4" s="6" t="s">
        <v>14</v>
      </c>
      <c r="C4" s="6" t="s">
        <v>15</v>
      </c>
      <c r="D4" s="3">
        <v>1268000</v>
      </c>
      <c r="E4" s="10" t="s">
        <v>31</v>
      </c>
      <c r="F4" s="11">
        <v>45517</v>
      </c>
      <c r="G4" s="11">
        <v>45540</v>
      </c>
      <c r="H4" s="3">
        <v>317000</v>
      </c>
      <c r="I4" s="3"/>
      <c r="K4" s="3">
        <f t="shared" si="0"/>
        <v>317000</v>
      </c>
      <c r="L4" s="2">
        <f t="shared" si="1"/>
        <v>0.25</v>
      </c>
      <c r="M4" s="1">
        <f t="shared" si="2"/>
        <v>951000</v>
      </c>
    </row>
    <row r="5" spans="1:13" x14ac:dyDescent="0.3">
      <c r="A5" s="6">
        <v>2015</v>
      </c>
      <c r="B5" s="6" t="s">
        <v>12</v>
      </c>
      <c r="C5" s="6" t="s">
        <v>19</v>
      </c>
      <c r="D5" s="3">
        <v>1733300</v>
      </c>
      <c r="E5" s="10" t="s">
        <v>31</v>
      </c>
      <c r="F5" s="11">
        <v>45517</v>
      </c>
      <c r="G5" s="11">
        <v>45540</v>
      </c>
      <c r="H5" s="3">
        <v>433325</v>
      </c>
      <c r="I5" s="3"/>
      <c r="K5" s="3">
        <f t="shared" si="0"/>
        <v>433325</v>
      </c>
      <c r="L5" s="2">
        <f t="shared" si="1"/>
        <v>0.25</v>
      </c>
      <c r="M5" s="1">
        <f t="shared" si="2"/>
        <v>1299975</v>
      </c>
    </row>
    <row r="6" spans="1:13" x14ac:dyDescent="0.3">
      <c r="A6" s="6">
        <v>2018</v>
      </c>
      <c r="B6" s="6" t="s">
        <v>10</v>
      </c>
      <c r="C6" s="6" t="s">
        <v>11</v>
      </c>
      <c r="D6" s="3">
        <v>1106000</v>
      </c>
      <c r="E6" s="10" t="s">
        <v>32</v>
      </c>
      <c r="F6" s="11">
        <v>45521</v>
      </c>
      <c r="G6" s="7">
        <v>45546</v>
      </c>
      <c r="H6" s="3">
        <v>276500</v>
      </c>
      <c r="I6" s="3"/>
      <c r="K6" s="3">
        <f t="shared" si="0"/>
        <v>276500</v>
      </c>
      <c r="L6" s="2">
        <f t="shared" si="1"/>
        <v>0.25</v>
      </c>
      <c r="M6" s="1">
        <f t="shared" si="2"/>
        <v>829500</v>
      </c>
    </row>
    <row r="7" spans="1:13" x14ac:dyDescent="0.3">
      <c r="A7" s="6">
        <v>2019</v>
      </c>
      <c r="B7" s="6" t="s">
        <v>20</v>
      </c>
      <c r="C7" s="6" t="s">
        <v>21</v>
      </c>
      <c r="D7" s="3">
        <v>1233000</v>
      </c>
      <c r="E7" s="10" t="s">
        <v>33</v>
      </c>
      <c r="F7" s="11">
        <v>45530</v>
      </c>
      <c r="G7" s="11">
        <v>45557</v>
      </c>
      <c r="H7" s="3"/>
      <c r="I7" s="3">
        <v>308250</v>
      </c>
      <c r="K7" s="3">
        <f t="shared" si="0"/>
        <v>308250</v>
      </c>
      <c r="L7" s="2">
        <f t="shared" si="1"/>
        <v>0.25</v>
      </c>
      <c r="M7" s="1">
        <f t="shared" si="2"/>
        <v>924750</v>
      </c>
    </row>
    <row r="8" spans="1:13" s="6" customFormat="1" x14ac:dyDescent="0.3">
      <c r="A8" s="10">
        <v>2015</v>
      </c>
      <c r="B8" s="10" t="s">
        <v>24</v>
      </c>
      <c r="C8" s="10" t="s">
        <v>25</v>
      </c>
      <c r="D8" s="3">
        <v>3792000</v>
      </c>
      <c r="E8" s="10" t="s">
        <v>33</v>
      </c>
      <c r="F8" s="11">
        <v>45530</v>
      </c>
      <c r="G8" s="11">
        <v>45557</v>
      </c>
      <c r="H8" s="3"/>
      <c r="I8" s="3">
        <v>948000</v>
      </c>
      <c r="K8" s="3">
        <f t="shared" si="0"/>
        <v>948000</v>
      </c>
      <c r="L8" s="2">
        <f t="shared" si="1"/>
        <v>0.25</v>
      </c>
      <c r="M8" s="1">
        <f t="shared" si="2"/>
        <v>2844000</v>
      </c>
    </row>
    <row r="9" spans="1:13" s="6" customFormat="1" x14ac:dyDescent="0.3">
      <c r="A9" s="6">
        <v>2018</v>
      </c>
      <c r="B9" s="6" t="s">
        <v>10</v>
      </c>
      <c r="C9" s="6" t="s">
        <v>23</v>
      </c>
      <c r="D9" s="3">
        <v>989750</v>
      </c>
      <c r="E9" s="10" t="s">
        <v>34</v>
      </c>
      <c r="F9" s="11">
        <v>45532</v>
      </c>
      <c r="G9" s="11">
        <v>45557</v>
      </c>
      <c r="H9" s="3"/>
      <c r="I9" s="3">
        <v>247438</v>
      </c>
      <c r="K9" s="3">
        <f t="shared" ref="K9" si="3">SUM(H9:J9)</f>
        <v>247438</v>
      </c>
      <c r="L9" s="2">
        <f t="shared" ref="L9" si="4">K9/D9</f>
        <v>0.25000050517807526</v>
      </c>
      <c r="M9" s="1">
        <f t="shared" ref="M9" si="5">D9-K9</f>
        <v>742312</v>
      </c>
    </row>
    <row r="10" spans="1:13" s="6" customFormat="1" x14ac:dyDescent="0.3">
      <c r="A10" s="10">
        <v>2017</v>
      </c>
      <c r="B10" s="10" t="s">
        <v>26</v>
      </c>
      <c r="C10" s="10" t="s">
        <v>30</v>
      </c>
      <c r="D10" s="3">
        <v>1149800</v>
      </c>
      <c r="E10" s="10" t="s">
        <v>34</v>
      </c>
      <c r="F10" s="11">
        <v>45532</v>
      </c>
      <c r="G10" s="11">
        <v>45557</v>
      </c>
      <c r="H10" s="3"/>
      <c r="I10" s="3">
        <v>287450</v>
      </c>
      <c r="K10" s="3">
        <f>SUM(H10:J10)</f>
        <v>287450</v>
      </c>
      <c r="L10" s="2">
        <f>K10/D10</f>
        <v>0.25</v>
      </c>
      <c r="M10" s="1">
        <f>D10-K10</f>
        <v>862350</v>
      </c>
    </row>
    <row r="11" spans="1:13" x14ac:dyDescent="0.3">
      <c r="A11" s="6">
        <v>2016</v>
      </c>
      <c r="B11" s="6" t="s">
        <v>16</v>
      </c>
      <c r="C11" s="6" t="s">
        <v>17</v>
      </c>
      <c r="D11" s="3">
        <v>951000</v>
      </c>
      <c r="E11" s="10" t="s">
        <v>35</v>
      </c>
      <c r="F11" s="11">
        <v>45531</v>
      </c>
      <c r="G11" s="11">
        <v>45559</v>
      </c>
      <c r="H11" s="3">
        <v>237750</v>
      </c>
      <c r="I11" s="3"/>
      <c r="K11" s="3">
        <f t="shared" ref="K11:K12" si="6">SUM(H11:J11)</f>
        <v>237750</v>
      </c>
      <c r="L11" s="2">
        <f t="shared" ref="L11:L12" si="7">K11/D11</f>
        <v>0.25</v>
      </c>
      <c r="M11" s="1">
        <f t="shared" ref="M11:M12" si="8">D11-K11</f>
        <v>713250</v>
      </c>
    </row>
    <row r="12" spans="1:13" x14ac:dyDescent="0.3">
      <c r="A12" s="6">
        <v>2015</v>
      </c>
      <c r="B12" s="6" t="s">
        <v>12</v>
      </c>
      <c r="C12" s="6" t="s">
        <v>18</v>
      </c>
      <c r="D12" s="3">
        <v>1436000</v>
      </c>
      <c r="E12" s="10" t="s">
        <v>35</v>
      </c>
      <c r="F12" s="11">
        <v>45531</v>
      </c>
      <c r="G12" s="11">
        <v>45559</v>
      </c>
      <c r="H12" s="3">
        <v>359000</v>
      </c>
      <c r="I12" s="3"/>
      <c r="K12" s="3">
        <f t="shared" si="6"/>
        <v>359000</v>
      </c>
      <c r="L12" s="2">
        <f t="shared" si="7"/>
        <v>0.25</v>
      </c>
      <c r="M12" s="1">
        <f t="shared" si="8"/>
        <v>1077000</v>
      </c>
    </row>
    <row r="13" spans="1:13" s="6" customFormat="1" x14ac:dyDescent="0.3">
      <c r="A13" s="10">
        <v>2019</v>
      </c>
      <c r="B13" s="10" t="s">
        <v>28</v>
      </c>
      <c r="C13" s="10" t="s">
        <v>29</v>
      </c>
      <c r="D13" s="3">
        <v>2462000</v>
      </c>
      <c r="E13" s="10" t="s">
        <v>36</v>
      </c>
      <c r="F13" s="11">
        <v>45533</v>
      </c>
      <c r="G13" s="11">
        <v>45559</v>
      </c>
      <c r="H13" s="3">
        <v>314629</v>
      </c>
      <c r="I13" s="3">
        <v>515248</v>
      </c>
      <c r="K13" s="3">
        <f>SUM(H13:J13)</f>
        <v>829877</v>
      </c>
      <c r="L13" s="2">
        <f>K13/D13</f>
        <v>0.33707432981316005</v>
      </c>
      <c r="M13" s="1">
        <f>D13-K13</f>
        <v>1632123</v>
      </c>
    </row>
    <row r="14" spans="1:13" s="6" customFormat="1" x14ac:dyDescent="0.3">
      <c r="A14" s="10">
        <v>2017</v>
      </c>
      <c r="B14" s="10" t="s">
        <v>26</v>
      </c>
      <c r="C14" s="10" t="s">
        <v>27</v>
      </c>
      <c r="D14" s="3">
        <v>1305600</v>
      </c>
      <c r="E14" s="10" t="s">
        <v>22</v>
      </c>
      <c r="F14" s="11">
        <v>45657</v>
      </c>
      <c r="G14" s="11">
        <v>45657</v>
      </c>
      <c r="H14" s="3"/>
      <c r="I14" s="3">
        <v>325250</v>
      </c>
      <c r="K14" s="3">
        <f t="shared" ref="K14" si="9">SUM(H14:J14)</f>
        <v>325250</v>
      </c>
      <c r="L14" s="2">
        <f t="shared" ref="L14" si="10">K14/D14</f>
        <v>0.24911917892156862</v>
      </c>
      <c r="M14" s="1">
        <f t="shared" ref="M14" si="11">D14-K14</f>
        <v>980350</v>
      </c>
    </row>
    <row r="16" spans="1:13" x14ac:dyDescent="0.3">
      <c r="H16" s="3"/>
      <c r="I16" s="3"/>
    </row>
    <row r="17" spans="4:11" x14ac:dyDescent="0.3">
      <c r="K17" s="3"/>
    </row>
    <row r="18" spans="4:11" s="5" customFormat="1" x14ac:dyDescent="0.3">
      <c r="D18" s="8"/>
      <c r="H18" s="8">
        <f>SUM(H3:H17)-H2</f>
        <v>0</v>
      </c>
      <c r="I18" s="8">
        <f>SUM(I3:I17)-I2</f>
        <v>0</v>
      </c>
      <c r="J18" s="8">
        <f>SUM(J6:J17)-J2</f>
        <v>0</v>
      </c>
      <c r="K18" s="8"/>
    </row>
    <row r="19" spans="4:11" x14ac:dyDescent="0.3">
      <c r="K19" s="3"/>
    </row>
  </sheetData>
  <mergeCells count="10">
    <mergeCell ref="G1:G2"/>
    <mergeCell ref="K1:K2"/>
    <mergeCell ref="L1:L2"/>
    <mergeCell ref="M1:M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CID 884531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2024-06-25T10:45:38Z</dcterms:created>
  <dcterms:modified xsi:type="dcterms:W3CDTF">2024-08-28T09:27:08Z</dcterms:modified>
</cp:coreProperties>
</file>