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2040fef4324b62a/Documents/Jojo/PAC MOL/D2D claim against Jacanna/"/>
    </mc:Choice>
  </mc:AlternateContent>
  <xr:revisionPtr revIDLastSave="0" documentId="8_{F9AFDD58-9F68-4926-8E4F-00BE06EC76E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ummary" sheetId="8" r:id="rId1"/>
    <sheet name="2019-2020" sheetId="1" r:id="rId2"/>
    <sheet name="2020-2021" sheetId="3" r:id="rId3"/>
    <sheet name="2021-2022" sheetId="4" r:id="rId4"/>
    <sheet name="2022-2023" sheetId="5" r:id="rId5"/>
    <sheet name="2023-2024" sheetId="6" r:id="rId6"/>
    <sheet name="2024-202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C8" i="8"/>
  <c r="C7" i="8"/>
  <c r="C9" i="8" s="1"/>
  <c r="C6" i="8"/>
  <c r="C5" i="8"/>
  <c r="C4" i="8"/>
  <c r="C3" i="8"/>
  <c r="B8" i="8"/>
  <c r="B7" i="8"/>
  <c r="B6" i="8"/>
  <c r="B5" i="8"/>
  <c r="B4" i="8"/>
  <c r="B3" i="8"/>
  <c r="I29" i="7"/>
  <c r="E29" i="7"/>
  <c r="D28" i="7"/>
  <c r="C29" i="7"/>
  <c r="C28" i="7"/>
</calcChain>
</file>

<file path=xl/sharedStrings.xml><?xml version="1.0" encoding="utf-8"?>
<sst xmlns="http://schemas.openxmlformats.org/spreadsheetml/2006/main" count="421" uniqueCount="254">
  <si>
    <t>2019/2020</t>
  </si>
  <si>
    <t>PROFIT</t>
  </si>
  <si>
    <t>LESS REBATES</t>
  </si>
  <si>
    <t>JACANNA</t>
  </si>
  <si>
    <t>MAMORU</t>
  </si>
  <si>
    <t>PAID TO MAMORU - ATJ CLEANING AND HEAT TREATMENT</t>
  </si>
  <si>
    <t>SPLIT</t>
  </si>
  <si>
    <t xml:space="preserve">  ATJ INV</t>
  </si>
  <si>
    <t>PAC/ALL</t>
  </si>
  <si>
    <t>ATJ - ATNZ </t>
  </si>
  <si>
    <t>JAC2019048</t>
  </si>
  <si>
    <t>-</t>
  </si>
  <si>
    <t>JAC2019052</t>
  </si>
  <si>
    <t>JAC2019057Rev1</t>
  </si>
  <si>
    <t>JAC2019060</t>
  </si>
  <si>
    <t>JAC2019061Rev1</t>
  </si>
  <si>
    <t>JAC2019069</t>
  </si>
  <si>
    <t>JAC2019070</t>
  </si>
  <si>
    <t>Gross</t>
  </si>
  <si>
    <t>JAC2019071</t>
  </si>
  <si>
    <t>JAC2019072</t>
  </si>
  <si>
    <t>JAC2019080</t>
  </si>
  <si>
    <t>JAC2019081</t>
  </si>
  <si>
    <t>JAC2019086</t>
  </si>
  <si>
    <t>JAC2019087Rev1</t>
  </si>
  <si>
    <t>JAC2019096</t>
  </si>
  <si>
    <t>JAC2019097</t>
  </si>
  <si>
    <t>JAC2019103</t>
  </si>
  <si>
    <t>JAC2019104</t>
  </si>
  <si>
    <t>A1</t>
  </si>
  <si>
    <t>JAC2019110</t>
  </si>
  <si>
    <t>JAC2019111</t>
  </si>
  <si>
    <t>JFAPS2020001</t>
  </si>
  <si>
    <t>JAC2019116</t>
  </si>
  <si>
    <t>JAC2019117</t>
  </si>
  <si>
    <t>JAC2019120Rev1</t>
  </si>
  <si>
    <t>JAC2019121Rev2</t>
  </si>
  <si>
    <t>JAC2019126Rev1</t>
  </si>
  <si>
    <t>JAC2019127</t>
  </si>
  <si>
    <t>JAC2020001</t>
  </si>
  <si>
    <t>JAC2020002</t>
  </si>
  <si>
    <t>JAC2020005</t>
  </si>
  <si>
    <t>JAC2020006</t>
  </si>
  <si>
    <t>A2</t>
  </si>
  <si>
    <t>JAC2020012</t>
  </si>
  <si>
    <t>JAC2020013</t>
  </si>
  <si>
    <t>JFAPS2020002</t>
  </si>
  <si>
    <t>JAC2020016</t>
  </si>
  <si>
    <t>JAC2020017</t>
  </si>
  <si>
    <t>GROSS</t>
  </si>
  <si>
    <r>
      <rPr>
        <sz val="10"/>
        <color rgb="FF2B2B2B"/>
        <rFont val="Calibri"/>
        <family val="2"/>
        <scheme val="minor"/>
      </rPr>
      <t>JAC2020021</t>
    </r>
  </si>
  <si>
    <r>
      <rPr>
        <sz val="10"/>
        <color rgb="FF181818"/>
        <rFont val="Calibri"/>
        <family val="2"/>
        <scheme val="minor"/>
      </rPr>
      <t>JAC2020022</t>
    </r>
  </si>
  <si>
    <r>
      <rPr>
        <sz val="10"/>
        <color rgb="FF2B2B2B"/>
        <rFont val="Calibri"/>
        <family val="2"/>
        <scheme val="minor"/>
      </rPr>
      <t>JAC2020024</t>
    </r>
  </si>
  <si>
    <r>
      <rPr>
        <sz val="10"/>
        <color rgb="FF2B2B2B"/>
        <rFont val="Calibri"/>
        <family val="2"/>
        <scheme val="minor"/>
      </rPr>
      <t>JAC2020029</t>
    </r>
  </si>
  <si>
    <r>
      <rPr>
        <sz val="10"/>
        <color rgb="FF494949"/>
        <rFont val="Calibri"/>
        <family val="2"/>
        <scheme val="minor"/>
      </rPr>
      <t>-</t>
    </r>
  </si>
  <si>
    <r>
      <rPr>
        <sz val="10"/>
        <color rgb="FF181818"/>
        <rFont val="Calibri"/>
        <family val="2"/>
        <scheme val="minor"/>
      </rPr>
      <t>Gross</t>
    </r>
  </si>
  <si>
    <r>
      <rPr>
        <sz val="10"/>
        <color rgb="FF2B2B2B"/>
        <rFont val="Calibri"/>
        <family val="2"/>
        <scheme val="minor"/>
      </rPr>
      <t>JFA2021001</t>
    </r>
  </si>
  <si>
    <r>
      <rPr>
        <sz val="10"/>
        <color rgb="FF2B2B2B"/>
        <rFont val="Calibri"/>
        <family val="2"/>
        <scheme val="minor"/>
      </rPr>
      <t>JAC2020033Revl</t>
    </r>
  </si>
  <si>
    <r>
      <rPr>
        <sz val="10"/>
        <color rgb="FF2B2B2B"/>
        <rFont val="Calibri"/>
        <family val="2"/>
        <scheme val="minor"/>
      </rPr>
      <t xml:space="preserve">186 </t>
    </r>
    <r>
      <rPr>
        <sz val="10"/>
        <color rgb="FF494949"/>
        <rFont val="Calibri"/>
        <family val="2"/>
        <scheme val="minor"/>
      </rPr>
      <t>,</t>
    </r>
    <r>
      <rPr>
        <sz val="10"/>
        <color rgb="FF2B2B2B"/>
        <rFont val="Calibri"/>
        <family val="2"/>
        <scheme val="minor"/>
      </rPr>
      <t>048.90</t>
    </r>
  </si>
  <si>
    <r>
      <rPr>
        <sz val="10"/>
        <color rgb="FF2B2B2B"/>
        <rFont val="Calibri"/>
        <family val="2"/>
        <scheme val="minor"/>
      </rPr>
      <t>JAC2020037</t>
    </r>
  </si>
  <si>
    <r>
      <rPr>
        <sz val="10"/>
        <color rgb="FF2B2B2B"/>
        <rFont val="Calibri"/>
        <family val="2"/>
        <scheme val="minor"/>
      </rPr>
      <t>JAC2020038</t>
    </r>
  </si>
  <si>
    <r>
      <rPr>
        <sz val="10"/>
        <color rgb="FF2B2B2B"/>
        <rFont val="Calibri"/>
        <family val="2"/>
        <scheme val="minor"/>
      </rPr>
      <t>JAC2020043</t>
    </r>
  </si>
  <si>
    <r>
      <rPr>
        <sz val="10"/>
        <color rgb="FF2B2B2B"/>
        <rFont val="Calibri"/>
        <family val="2"/>
        <scheme val="minor"/>
      </rPr>
      <t>JAC2020044</t>
    </r>
  </si>
  <si>
    <r>
      <rPr>
        <sz val="10"/>
        <color rgb="FF2B2B2B"/>
        <rFont val="Calibri"/>
        <family val="2"/>
        <scheme val="minor"/>
      </rPr>
      <t>JAC2020047</t>
    </r>
  </si>
  <si>
    <r>
      <rPr>
        <sz val="10"/>
        <color rgb="FF2B2B2B"/>
        <rFont val="Calibri"/>
        <family val="2"/>
        <scheme val="minor"/>
      </rPr>
      <t>JAC2020048</t>
    </r>
  </si>
  <si>
    <r>
      <rPr>
        <sz val="10"/>
        <color rgb="FF2B2B2B"/>
        <rFont val="Calibri"/>
        <family val="2"/>
        <scheme val="minor"/>
      </rPr>
      <t>JAC2020052</t>
    </r>
  </si>
  <si>
    <r>
      <rPr>
        <sz val="10"/>
        <color rgb="FF2B2B2B"/>
        <rFont val="Calibri"/>
        <family val="2"/>
        <scheme val="minor"/>
      </rPr>
      <t>JAC2020053</t>
    </r>
  </si>
  <si>
    <r>
      <rPr>
        <sz val="10"/>
        <color rgb="FF2B2B2B"/>
        <rFont val="Calibri"/>
        <family val="2"/>
        <scheme val="minor"/>
      </rPr>
      <t>JAC2020056</t>
    </r>
  </si>
  <si>
    <r>
      <rPr>
        <sz val="10"/>
        <color rgb="FF2B2B2B"/>
        <rFont val="Calibri"/>
        <family val="2"/>
        <scheme val="minor"/>
      </rPr>
      <t>JAC2020057</t>
    </r>
  </si>
  <si>
    <r>
      <rPr>
        <sz val="10"/>
        <color rgb="FF2B2B2B"/>
        <rFont val="Calibri"/>
        <family val="2"/>
        <scheme val="minor"/>
      </rPr>
      <t>Gross</t>
    </r>
  </si>
  <si>
    <r>
      <rPr>
        <sz val="10"/>
        <color rgb="FF2B2B2B"/>
        <rFont val="Calibri"/>
        <family val="2"/>
        <scheme val="minor"/>
      </rPr>
      <t xml:space="preserve">665,971 </t>
    </r>
    <r>
      <rPr>
        <sz val="10"/>
        <color rgb="FF494949"/>
        <rFont val="Calibri"/>
        <family val="2"/>
        <scheme val="minor"/>
      </rPr>
      <t>.</t>
    </r>
    <r>
      <rPr>
        <sz val="10"/>
        <color rgb="FF2B2B2B"/>
        <rFont val="Calibri"/>
        <family val="2"/>
        <scheme val="minor"/>
      </rPr>
      <t>30</t>
    </r>
  </si>
  <si>
    <r>
      <rPr>
        <sz val="10"/>
        <color rgb="FF2B2B2B"/>
        <rFont val="Calibri"/>
        <family val="2"/>
        <scheme val="minor"/>
      </rPr>
      <t>235</t>
    </r>
    <r>
      <rPr>
        <sz val="10"/>
        <color rgb="FF494949"/>
        <rFont val="Calibri"/>
        <family val="2"/>
        <scheme val="minor"/>
      </rPr>
      <t>,</t>
    </r>
    <r>
      <rPr>
        <sz val="10"/>
        <color rgb="FF2B2B2B"/>
        <rFont val="Calibri"/>
        <family val="2"/>
        <scheme val="minor"/>
      </rPr>
      <t xml:space="preserve">625 </t>
    </r>
    <r>
      <rPr>
        <sz val="10"/>
        <color rgb="FF494949"/>
        <rFont val="Calibri"/>
        <family val="2"/>
        <scheme val="minor"/>
      </rPr>
      <t>.</t>
    </r>
    <r>
      <rPr>
        <sz val="10"/>
        <color rgb="FF2B2B2B"/>
        <rFont val="Calibri"/>
        <family val="2"/>
        <scheme val="minor"/>
      </rPr>
      <t>65</t>
    </r>
  </si>
  <si>
    <r>
      <rPr>
        <sz val="10"/>
        <color rgb="FF2B2B2B"/>
        <rFont val="Calibri"/>
        <family val="2"/>
        <scheme val="minor"/>
      </rPr>
      <t>JFA2021002</t>
    </r>
  </si>
  <si>
    <r>
      <rPr>
        <sz val="10"/>
        <color rgb="FF2B2B2B"/>
        <rFont val="Calibri"/>
        <family val="2"/>
        <scheme val="minor"/>
      </rPr>
      <t>JAC2020058</t>
    </r>
  </si>
  <si>
    <r>
      <rPr>
        <sz val="10"/>
        <color rgb="FF2B2B2B"/>
        <rFont val="Calibri"/>
        <family val="2"/>
        <scheme val="minor"/>
      </rPr>
      <t>JAC2020059</t>
    </r>
  </si>
  <si>
    <r>
      <rPr>
        <sz val="10"/>
        <color rgb="FF2B2B2B"/>
        <rFont val="Calibri"/>
        <family val="2"/>
        <scheme val="minor"/>
      </rPr>
      <t>JAC2020064-Revl</t>
    </r>
  </si>
  <si>
    <r>
      <rPr>
        <sz val="10"/>
        <color rgb="FF2B2B2B"/>
        <rFont val="Calibri"/>
        <family val="2"/>
        <scheme val="minor"/>
      </rPr>
      <t>JAC2020065</t>
    </r>
  </si>
  <si>
    <r>
      <rPr>
        <sz val="10"/>
        <color rgb="FF2B2B2B"/>
        <rFont val="Calibri"/>
        <family val="2"/>
        <scheme val="minor"/>
      </rPr>
      <t>JAC2020067</t>
    </r>
  </si>
  <si>
    <r>
      <rPr>
        <sz val="10"/>
        <color rgb="FF2B2B2B"/>
        <rFont val="Calibri"/>
        <family val="2"/>
        <scheme val="minor"/>
      </rPr>
      <t>JAC2020068</t>
    </r>
  </si>
  <si>
    <r>
      <rPr>
        <sz val="10"/>
        <color rgb="FF2B2B2B"/>
        <rFont val="Calibri"/>
        <family val="2"/>
        <scheme val="minor"/>
      </rPr>
      <t>JAC2020069</t>
    </r>
  </si>
  <si>
    <r>
      <rPr>
        <sz val="10"/>
        <color rgb="FF2B2B2B"/>
        <rFont val="Calibri"/>
        <family val="2"/>
        <scheme val="minor"/>
      </rPr>
      <t>JAC2020070</t>
    </r>
  </si>
  <si>
    <r>
      <rPr>
        <sz val="10"/>
        <color rgb="FF2B2B2B"/>
        <rFont val="Calibri"/>
        <family val="2"/>
        <scheme val="minor"/>
      </rPr>
      <t>JAC2020075-Revl</t>
    </r>
  </si>
  <si>
    <r>
      <rPr>
        <sz val="10"/>
        <color rgb="FF2B2B2B"/>
        <rFont val="Calibri"/>
        <family val="2"/>
        <scheme val="minor"/>
      </rPr>
      <t>JAC2020076</t>
    </r>
  </si>
  <si>
    <r>
      <rPr>
        <sz val="10"/>
        <color rgb="FF2B2B2B"/>
        <rFont val="Calibri"/>
        <family val="2"/>
        <scheme val="minor"/>
      </rPr>
      <t>JAC2020083</t>
    </r>
  </si>
  <si>
    <r>
      <rPr>
        <sz val="10"/>
        <color rgb="FF2B2B2B"/>
        <rFont val="Calibri"/>
        <family val="2"/>
        <scheme val="minor"/>
      </rPr>
      <t>JAC2020084</t>
    </r>
  </si>
  <si>
    <r>
      <rPr>
        <sz val="10"/>
        <color rgb="FF2B2B2B"/>
        <rFont val="Calibri"/>
        <family val="2"/>
        <scheme val="minor"/>
      </rPr>
      <t xml:space="preserve">131,022 </t>
    </r>
    <r>
      <rPr>
        <sz val="10"/>
        <color rgb="FF494949"/>
        <rFont val="Calibri"/>
        <family val="2"/>
        <scheme val="minor"/>
      </rPr>
      <t>.</t>
    </r>
    <r>
      <rPr>
        <sz val="10"/>
        <color rgb="FF2B2B2B"/>
        <rFont val="Calibri"/>
        <family val="2"/>
        <scheme val="minor"/>
      </rPr>
      <t>74</t>
    </r>
  </si>
  <si>
    <r>
      <rPr>
        <sz val="10"/>
        <color rgb="FF2B2B2B"/>
        <rFont val="Calibri"/>
        <family val="2"/>
        <scheme val="minor"/>
      </rPr>
      <t>JFA2021003</t>
    </r>
  </si>
  <si>
    <r>
      <rPr>
        <sz val="10"/>
        <color rgb="FF2B2B2B"/>
        <rFont val="Calibri"/>
        <family val="2"/>
        <scheme val="minor"/>
      </rPr>
      <t>JAC2020088</t>
    </r>
  </si>
  <si>
    <r>
      <rPr>
        <sz val="10"/>
        <color rgb="FF2B2B2B"/>
        <rFont val="Calibri"/>
        <family val="2"/>
        <scheme val="minor"/>
      </rPr>
      <t>JAC2020089</t>
    </r>
  </si>
  <si>
    <r>
      <rPr>
        <sz val="10"/>
        <color rgb="FF2B2B2B"/>
        <rFont val="Calibri"/>
        <family val="2"/>
        <scheme val="minor"/>
      </rPr>
      <t>JAC2020094</t>
    </r>
  </si>
  <si>
    <r>
      <rPr>
        <sz val="10"/>
        <color rgb="FF2B2B2B"/>
        <rFont val="Calibri"/>
        <family val="2"/>
        <scheme val="minor"/>
      </rPr>
      <t>JAC2020095</t>
    </r>
  </si>
  <si>
    <r>
      <rPr>
        <sz val="10"/>
        <color rgb="FF2B2B2B"/>
        <rFont val="Calibri"/>
        <family val="2"/>
        <scheme val="minor"/>
      </rPr>
      <t>JAC2020100</t>
    </r>
  </si>
  <si>
    <r>
      <rPr>
        <sz val="10"/>
        <color rgb="FF2B2B2B"/>
        <rFont val="Calibri"/>
        <family val="2"/>
        <scheme val="minor"/>
      </rPr>
      <t>JAC2020101</t>
    </r>
  </si>
  <si>
    <r>
      <rPr>
        <sz val="10"/>
        <color rgb="FF2B2B2B"/>
        <rFont val="Calibri"/>
        <family val="2"/>
        <scheme val="minor"/>
      </rPr>
      <t>JAC2021002</t>
    </r>
  </si>
  <si>
    <r>
      <rPr>
        <sz val="10"/>
        <color rgb="FF2B2B2B"/>
        <rFont val="Calibri"/>
        <family val="2"/>
        <scheme val="minor"/>
      </rPr>
      <t>JAC2021005</t>
    </r>
  </si>
  <si>
    <r>
      <rPr>
        <sz val="10"/>
        <color rgb="FF2B2B2B"/>
        <rFont val="Calibri"/>
        <family val="2"/>
        <scheme val="minor"/>
      </rPr>
      <t>JAC2021009</t>
    </r>
  </si>
  <si>
    <r>
      <rPr>
        <sz val="10"/>
        <color rgb="FF2B2B2B"/>
        <rFont val="Calibri"/>
        <family val="2"/>
        <scheme val="minor"/>
      </rPr>
      <t>JAC2021010</t>
    </r>
  </si>
  <si>
    <r>
      <rPr>
        <sz val="10"/>
        <color rgb="FF2B2B2B"/>
        <rFont val="Calibri"/>
        <family val="2"/>
        <scheme val="minor"/>
      </rPr>
      <t xml:space="preserve">$43,618 </t>
    </r>
    <r>
      <rPr>
        <sz val="10"/>
        <color rgb="FF494949"/>
        <rFont val="Calibri"/>
        <family val="2"/>
        <scheme val="minor"/>
      </rPr>
      <t>.</t>
    </r>
    <r>
      <rPr>
        <sz val="10"/>
        <color rgb="FF2B2B2B"/>
        <rFont val="Calibri"/>
        <family val="2"/>
        <scheme val="minor"/>
      </rPr>
      <t>00</t>
    </r>
  </si>
  <si>
    <r>
      <rPr>
        <sz val="10"/>
        <color rgb="FF181818"/>
        <rFont val="Calibri"/>
        <family val="2"/>
        <scheme val="minor"/>
      </rPr>
      <t>JFAPS2021004</t>
    </r>
  </si>
  <si>
    <r>
      <rPr>
        <sz val="10"/>
        <color rgb="FF2B2B2B"/>
        <rFont val="Calibri"/>
        <family val="2"/>
        <scheme val="minor"/>
      </rPr>
      <t>JAC2021014</t>
    </r>
  </si>
  <si>
    <r>
      <rPr>
        <sz val="10"/>
        <color rgb="FF2B2B2B"/>
        <rFont val="Calibri"/>
        <family val="2"/>
        <scheme val="minor"/>
      </rPr>
      <t>JAC2021015</t>
    </r>
  </si>
  <si>
    <r>
      <rPr>
        <sz val="10"/>
        <color rgb="FF2B2B2B"/>
        <rFont val="Calibri"/>
        <family val="2"/>
        <scheme val="minor"/>
      </rPr>
      <t>GROSS</t>
    </r>
  </si>
  <si>
    <r>
      <rPr>
        <sz val="10"/>
        <color rgb="FF2B2B2B"/>
        <rFont val="Calibri"/>
        <family val="2"/>
        <scheme val="minor"/>
      </rPr>
      <t>SPLIT</t>
    </r>
  </si>
  <si>
    <r>
      <rPr>
        <b/>
        <sz val="10"/>
        <color rgb="FF2B2B2B"/>
        <rFont val="Calibri"/>
        <family val="2"/>
        <scheme val="minor"/>
      </rPr>
      <t>JACANNA</t>
    </r>
  </si>
  <si>
    <r>
      <rPr>
        <b/>
        <sz val="10"/>
        <color rgb="FF181818"/>
        <rFont val="Calibri"/>
        <family val="2"/>
        <scheme val="minor"/>
      </rPr>
      <t>MAMORU</t>
    </r>
  </si>
  <si>
    <t>2020/2021</t>
  </si>
  <si>
    <t>JAC2021045</t>
  </si>
  <si>
    <t>JAC2021043</t>
  </si>
  <si>
    <t>JFAPS2022001</t>
  </si>
  <si>
    <t>JFAPS2022003</t>
  </si>
  <si>
    <t>JAC2021052</t>
  </si>
  <si>
    <r>
      <rPr>
        <sz val="10"/>
        <color rgb="FF2A2A2A"/>
        <rFont val="Calibri"/>
        <family val="2"/>
        <scheme val="minor"/>
      </rPr>
      <t>JAC2021019</t>
    </r>
  </si>
  <si>
    <r>
      <rPr>
        <sz val="10"/>
        <color rgb="FF2A2A2A"/>
        <rFont val="Calibri"/>
        <family val="2"/>
        <scheme val="minor"/>
      </rPr>
      <t>JAC2021020</t>
    </r>
  </si>
  <si>
    <r>
      <rPr>
        <sz val="10"/>
        <color rgb="FF2A2A2A"/>
        <rFont val="Calibri"/>
        <family val="2"/>
        <scheme val="minor"/>
      </rPr>
      <t>JAC2021024</t>
    </r>
  </si>
  <si>
    <r>
      <rPr>
        <sz val="10"/>
        <color rgb="FF2A2A2A"/>
        <rFont val="Calibri"/>
        <family val="2"/>
        <scheme val="minor"/>
      </rPr>
      <t>JAC2021025</t>
    </r>
  </si>
  <si>
    <r>
      <rPr>
        <sz val="10"/>
        <color rgb="FF2A2A2A"/>
        <rFont val="Calibri"/>
        <family val="2"/>
        <scheme val="minor"/>
      </rPr>
      <t>JAC2021030</t>
    </r>
  </si>
  <si>
    <r>
      <rPr>
        <sz val="10"/>
        <color rgb="FF2A2A2A"/>
        <rFont val="Calibri"/>
        <family val="2"/>
        <scheme val="minor"/>
      </rPr>
      <t>JAC2021031</t>
    </r>
  </si>
  <si>
    <r>
      <rPr>
        <sz val="10"/>
        <color rgb="FF2A2A2A"/>
        <rFont val="Calibri"/>
        <family val="2"/>
        <scheme val="minor"/>
      </rPr>
      <t>JAC2021036</t>
    </r>
  </si>
  <si>
    <r>
      <rPr>
        <sz val="10"/>
        <color rgb="FF2A2A2A"/>
        <rFont val="Calibri"/>
        <family val="2"/>
        <scheme val="minor"/>
      </rPr>
      <t>JAC2021037</t>
    </r>
  </si>
  <si>
    <r>
      <rPr>
        <sz val="10"/>
        <color rgb="FF2A2A2A"/>
        <rFont val="Calibri"/>
        <family val="2"/>
        <scheme val="minor"/>
      </rPr>
      <t>Gross</t>
    </r>
  </si>
  <si>
    <r>
      <rPr>
        <sz val="10"/>
        <color rgb="FF2A2A2A"/>
        <rFont val="Calibri"/>
        <family val="2"/>
        <scheme val="minor"/>
      </rPr>
      <t xml:space="preserve">216,528 </t>
    </r>
    <r>
      <rPr>
        <sz val="10"/>
        <color rgb="FF444444"/>
        <rFont val="Calibri"/>
        <family val="2"/>
        <scheme val="minor"/>
      </rPr>
      <t>.</t>
    </r>
    <r>
      <rPr>
        <sz val="10"/>
        <color rgb="FF2A2A2A"/>
        <rFont val="Calibri"/>
        <family val="2"/>
        <scheme val="minor"/>
      </rPr>
      <t>41</t>
    </r>
  </si>
  <si>
    <r>
      <rPr>
        <sz val="10"/>
        <color rgb="FF2A2A2A"/>
        <rFont val="Calibri"/>
        <family val="2"/>
        <scheme val="minor"/>
      </rPr>
      <t>JAC2021053</t>
    </r>
  </si>
  <si>
    <r>
      <rPr>
        <sz val="10"/>
        <color rgb="FF2A2A2A"/>
        <rFont val="Calibri"/>
        <family val="2"/>
        <scheme val="minor"/>
      </rPr>
      <t>JAC2021058</t>
    </r>
  </si>
  <si>
    <r>
      <rPr>
        <sz val="10"/>
        <color rgb="FF2A2A2A"/>
        <rFont val="Calibri"/>
        <family val="2"/>
        <scheme val="minor"/>
      </rPr>
      <t>JAC2021059</t>
    </r>
  </si>
  <si>
    <r>
      <rPr>
        <sz val="10"/>
        <color rgb="FF2A2A2A"/>
        <rFont val="Calibri"/>
        <family val="2"/>
        <scheme val="minor"/>
      </rPr>
      <t>JAC2021064</t>
    </r>
  </si>
  <si>
    <r>
      <rPr>
        <sz val="10"/>
        <color rgb="FF2A2A2A"/>
        <rFont val="Calibri"/>
        <family val="2"/>
        <scheme val="minor"/>
      </rPr>
      <t>JAC2021065</t>
    </r>
  </si>
  <si>
    <r>
      <rPr>
        <sz val="10"/>
        <color rgb="FF2A2A2A"/>
        <rFont val="Calibri"/>
        <family val="2"/>
        <scheme val="minor"/>
      </rPr>
      <t>JAC2021068</t>
    </r>
  </si>
  <si>
    <r>
      <rPr>
        <sz val="10"/>
        <color rgb="FF2A2A2A"/>
        <rFont val="Calibri"/>
        <family val="2"/>
        <scheme val="minor"/>
      </rPr>
      <t>JAC2021069</t>
    </r>
  </si>
  <si>
    <r>
      <rPr>
        <sz val="10"/>
        <color rgb="FF2A2A2A"/>
        <rFont val="Calibri"/>
        <family val="2"/>
        <scheme val="minor"/>
      </rPr>
      <t>JAC2021073</t>
    </r>
  </si>
  <si>
    <r>
      <rPr>
        <sz val="10"/>
        <color rgb="FF2A2A2A"/>
        <rFont val="Calibri"/>
        <family val="2"/>
        <scheme val="minor"/>
      </rPr>
      <t>JAC2021074</t>
    </r>
  </si>
  <si>
    <r>
      <rPr>
        <sz val="10"/>
        <color rgb="FF2A2A2A"/>
        <rFont val="Calibri"/>
        <family val="2"/>
        <scheme val="minor"/>
      </rPr>
      <t xml:space="preserve">633,887 </t>
    </r>
    <r>
      <rPr>
        <sz val="10"/>
        <color rgb="FF565656"/>
        <rFont val="Calibri"/>
        <family val="2"/>
        <scheme val="minor"/>
      </rPr>
      <t>.</t>
    </r>
    <r>
      <rPr>
        <sz val="10"/>
        <color rgb="FF2A2A2A"/>
        <rFont val="Calibri"/>
        <family val="2"/>
        <scheme val="minor"/>
      </rPr>
      <t>06</t>
    </r>
  </si>
  <si>
    <r>
      <rPr>
        <sz val="10"/>
        <color rgb="FF2A2A2A"/>
        <rFont val="Calibri"/>
        <family val="2"/>
        <scheme val="minor"/>
      </rPr>
      <t xml:space="preserve">243,268 </t>
    </r>
    <r>
      <rPr>
        <sz val="10"/>
        <color rgb="FF444444"/>
        <rFont val="Calibri"/>
        <family val="2"/>
        <scheme val="minor"/>
      </rPr>
      <t>.</t>
    </r>
    <r>
      <rPr>
        <sz val="10"/>
        <color rgb="FF2A2A2A"/>
        <rFont val="Calibri"/>
        <family val="2"/>
        <scheme val="minor"/>
      </rPr>
      <t>53</t>
    </r>
  </si>
  <si>
    <r>
      <rPr>
        <sz val="10"/>
        <color rgb="FF2A2A2A"/>
        <rFont val="Calibri"/>
        <family val="2"/>
        <scheme val="minor"/>
      </rPr>
      <t>JFAP52022002</t>
    </r>
  </si>
  <si>
    <r>
      <rPr>
        <sz val="10"/>
        <color rgb="FF2A2A2A"/>
        <rFont val="Calibri"/>
        <family val="2"/>
        <scheme val="minor"/>
      </rPr>
      <t>JAC2021075</t>
    </r>
  </si>
  <si>
    <r>
      <rPr>
        <sz val="10"/>
        <color rgb="FF2A2A2A"/>
        <rFont val="Calibri"/>
        <family val="2"/>
        <scheme val="minor"/>
      </rPr>
      <t>JAC2021078</t>
    </r>
  </si>
  <si>
    <r>
      <rPr>
        <sz val="10"/>
        <color rgb="FF2A2A2A"/>
        <rFont val="Calibri"/>
        <family val="2"/>
        <scheme val="minor"/>
      </rPr>
      <t>JAC2021081</t>
    </r>
  </si>
  <si>
    <r>
      <rPr>
        <sz val="10"/>
        <color rgb="FF2A2A2A"/>
        <rFont val="Calibri"/>
        <family val="2"/>
        <scheme val="minor"/>
      </rPr>
      <t>-</t>
    </r>
  </si>
  <si>
    <r>
      <rPr>
        <sz val="10"/>
        <color rgb="FF2A2A2A"/>
        <rFont val="Calibri"/>
        <family val="2"/>
        <scheme val="minor"/>
      </rPr>
      <t>JAC2021083</t>
    </r>
  </si>
  <si>
    <r>
      <rPr>
        <sz val="10"/>
        <color rgb="FF2A2A2A"/>
        <rFont val="Calibri"/>
        <family val="2"/>
        <scheme val="minor"/>
      </rPr>
      <t>JAC2021088</t>
    </r>
  </si>
  <si>
    <r>
      <rPr>
        <sz val="10"/>
        <color rgb="FF2A2A2A"/>
        <rFont val="Calibri"/>
        <family val="2"/>
        <scheme val="minor"/>
      </rPr>
      <t>JAC2021089</t>
    </r>
  </si>
  <si>
    <r>
      <rPr>
        <sz val="10"/>
        <color rgb="FF2A2A2A"/>
        <rFont val="Calibri"/>
        <family val="2"/>
        <scheme val="minor"/>
      </rPr>
      <t>JAC2021093</t>
    </r>
  </si>
  <si>
    <r>
      <rPr>
        <sz val="10"/>
        <color rgb="FF2A2A2A"/>
        <rFont val="Calibri"/>
        <family val="2"/>
        <scheme val="minor"/>
      </rPr>
      <t xml:space="preserve">596,594 </t>
    </r>
    <r>
      <rPr>
        <sz val="10"/>
        <color rgb="FF565656"/>
        <rFont val="Calibri"/>
        <family val="2"/>
        <scheme val="minor"/>
      </rPr>
      <t>.</t>
    </r>
    <r>
      <rPr>
        <sz val="10"/>
        <color rgb="FF2A2A2A"/>
        <rFont val="Calibri"/>
        <family val="2"/>
        <scheme val="minor"/>
      </rPr>
      <t>80</t>
    </r>
  </si>
  <si>
    <r>
      <rPr>
        <sz val="10"/>
        <color rgb="FF2A2A2A"/>
        <rFont val="Calibri"/>
        <family val="2"/>
        <scheme val="minor"/>
      </rPr>
      <t>JAC2021094</t>
    </r>
  </si>
  <si>
    <r>
      <rPr>
        <sz val="10"/>
        <color rgb="FF2A2A2A"/>
        <rFont val="Calibri"/>
        <family val="2"/>
        <scheme val="minor"/>
      </rPr>
      <t>298</t>
    </r>
    <r>
      <rPr>
        <sz val="10"/>
        <color rgb="FF444444"/>
        <rFont val="Calibri"/>
        <family val="2"/>
        <scheme val="minor"/>
      </rPr>
      <t>,</t>
    </r>
    <r>
      <rPr>
        <sz val="10"/>
        <color rgb="FF2A2A2A"/>
        <rFont val="Calibri"/>
        <family val="2"/>
        <scheme val="minor"/>
      </rPr>
      <t xml:space="preserve">297 </t>
    </r>
    <r>
      <rPr>
        <sz val="10"/>
        <color rgb="FF444444"/>
        <rFont val="Calibri"/>
        <family val="2"/>
        <scheme val="minor"/>
      </rPr>
      <t>.4</t>
    </r>
    <r>
      <rPr>
        <sz val="10"/>
        <color rgb="FF2A2A2A"/>
        <rFont val="Calibri"/>
        <family val="2"/>
        <scheme val="minor"/>
      </rPr>
      <t>0</t>
    </r>
  </si>
  <si>
    <r>
      <rPr>
        <sz val="10"/>
        <color rgb="FF2A2A2A"/>
        <rFont val="Calibri"/>
        <family val="2"/>
        <scheme val="minor"/>
      </rPr>
      <t>JAC2021096</t>
    </r>
  </si>
  <si>
    <r>
      <rPr>
        <sz val="10"/>
        <color rgb="FF2A2A2A"/>
        <rFont val="Calibri"/>
        <family val="2"/>
        <scheme val="minor"/>
      </rPr>
      <t>JAC2021098</t>
    </r>
  </si>
  <si>
    <r>
      <rPr>
        <sz val="10"/>
        <color rgb="FF2A2A2A"/>
        <rFont val="Calibri"/>
        <family val="2"/>
        <scheme val="minor"/>
      </rPr>
      <t>JAC2022002</t>
    </r>
  </si>
  <si>
    <r>
      <rPr>
        <sz val="10"/>
        <color rgb="FF2A2A2A"/>
        <rFont val="Calibri"/>
        <family val="2"/>
        <scheme val="minor"/>
      </rPr>
      <t xml:space="preserve">$0 </t>
    </r>
    <r>
      <rPr>
        <sz val="10"/>
        <color rgb="FF565656"/>
        <rFont val="Calibri"/>
        <family val="2"/>
        <scheme val="minor"/>
      </rPr>
      <t>.</t>
    </r>
    <r>
      <rPr>
        <sz val="10"/>
        <color rgb="FF2A2A2A"/>
        <rFont val="Calibri"/>
        <family val="2"/>
        <scheme val="minor"/>
      </rPr>
      <t>00</t>
    </r>
  </si>
  <si>
    <r>
      <rPr>
        <sz val="10"/>
        <color rgb="FF2A2A2A"/>
        <rFont val="Calibri"/>
        <family val="2"/>
        <scheme val="minor"/>
      </rPr>
      <t>JAC2022004</t>
    </r>
  </si>
  <si>
    <r>
      <rPr>
        <sz val="10"/>
        <color rgb="FF2A2A2A"/>
        <rFont val="Calibri"/>
        <family val="2"/>
        <scheme val="minor"/>
      </rPr>
      <t xml:space="preserve">519,273 </t>
    </r>
    <r>
      <rPr>
        <sz val="10"/>
        <color rgb="FF444444"/>
        <rFont val="Calibri"/>
        <family val="2"/>
        <scheme val="minor"/>
      </rPr>
      <t>.</t>
    </r>
    <r>
      <rPr>
        <sz val="10"/>
        <color rgb="FF2A2A2A"/>
        <rFont val="Calibri"/>
        <family val="2"/>
        <scheme val="minor"/>
      </rPr>
      <t>09</t>
    </r>
  </si>
  <si>
    <r>
      <rPr>
        <sz val="10"/>
        <color rgb="FF2A2A2A"/>
        <rFont val="Calibri"/>
        <family val="2"/>
        <scheme val="minor"/>
      </rPr>
      <t>JFAPS2022004</t>
    </r>
  </si>
  <si>
    <r>
      <rPr>
        <sz val="10"/>
        <color rgb="FF2A2A2A"/>
        <rFont val="Calibri"/>
        <family val="2"/>
        <scheme val="minor"/>
      </rPr>
      <t>JAC2022005</t>
    </r>
  </si>
  <si>
    <r>
      <rPr>
        <sz val="10"/>
        <color rgb="FF2A2A2A"/>
        <rFont val="Calibri"/>
        <family val="2"/>
        <scheme val="minor"/>
      </rPr>
      <t>GROSS</t>
    </r>
  </si>
  <si>
    <r>
      <rPr>
        <sz val="10"/>
        <color rgb="FF2A2A2A"/>
        <rFont val="Calibri"/>
        <family val="2"/>
        <scheme val="minor"/>
      </rPr>
      <t>SPLIT</t>
    </r>
  </si>
  <si>
    <r>
      <rPr>
        <b/>
        <sz val="10"/>
        <color rgb="FF2A2A2A"/>
        <rFont val="Calibri"/>
        <family val="2"/>
        <scheme val="minor"/>
      </rPr>
      <t>-</t>
    </r>
  </si>
  <si>
    <t>JAC2022001 Rev1</t>
  </si>
  <si>
    <t>JAC2021046</t>
  </si>
  <si>
    <t>2021/2022</t>
  </si>
  <si>
    <r>
      <rPr>
        <sz val="10"/>
        <color rgb="FF2D2D2D"/>
        <rFont val="Calibri"/>
        <family val="2"/>
        <scheme val="minor"/>
      </rPr>
      <t>JAC2022007</t>
    </r>
  </si>
  <si>
    <r>
      <rPr>
        <sz val="10"/>
        <color rgb="FF2D2D2D"/>
        <rFont val="Calibri"/>
        <family val="2"/>
        <scheme val="minor"/>
      </rPr>
      <t>-</t>
    </r>
  </si>
  <si>
    <r>
      <rPr>
        <sz val="10"/>
        <color rgb="FF2D2D2D"/>
        <rFont val="Calibri"/>
        <family val="2"/>
        <scheme val="minor"/>
      </rPr>
      <t>JAC2022008</t>
    </r>
  </si>
  <si>
    <r>
      <rPr>
        <sz val="10"/>
        <color rgb="FF2D2D2D"/>
        <rFont val="Calibri"/>
        <family val="2"/>
        <scheme val="minor"/>
      </rPr>
      <t>JAC2022012</t>
    </r>
  </si>
  <si>
    <r>
      <rPr>
        <sz val="10"/>
        <color rgb="FF2D2D2D"/>
        <rFont val="Calibri"/>
        <family val="2"/>
        <scheme val="minor"/>
      </rPr>
      <t>JAC2022014</t>
    </r>
  </si>
  <si>
    <r>
      <rPr>
        <sz val="10"/>
        <color rgb="FF2D2D2D"/>
        <rFont val="Calibri"/>
        <family val="2"/>
        <scheme val="minor"/>
      </rPr>
      <t>JAC2022017</t>
    </r>
  </si>
  <si>
    <r>
      <rPr>
        <sz val="10"/>
        <color rgb="FF2D2D2D"/>
        <rFont val="Calibri"/>
        <family val="2"/>
        <scheme val="minor"/>
      </rPr>
      <t>Gross</t>
    </r>
  </si>
  <si>
    <r>
      <rPr>
        <sz val="10"/>
        <color rgb="FF2D2D2D"/>
        <rFont val="Calibri"/>
        <family val="2"/>
        <scheme val="minor"/>
      </rPr>
      <t xml:space="preserve">705,606 </t>
    </r>
    <r>
      <rPr>
        <sz val="10"/>
        <color rgb="FF525252"/>
        <rFont val="Calibri"/>
        <family val="2"/>
        <scheme val="minor"/>
      </rPr>
      <t>.</t>
    </r>
    <r>
      <rPr>
        <sz val="10"/>
        <color rgb="FF2D2D2D"/>
        <rFont val="Calibri"/>
        <family val="2"/>
        <scheme val="minor"/>
      </rPr>
      <t>55</t>
    </r>
  </si>
  <si>
    <r>
      <rPr>
        <sz val="10"/>
        <color rgb="FF181818"/>
        <rFont val="Calibri"/>
        <family val="2"/>
        <scheme val="minor"/>
      </rPr>
      <t>JFAPS2023001</t>
    </r>
  </si>
  <si>
    <r>
      <rPr>
        <sz val="10"/>
        <color rgb="FF2D2D2D"/>
        <rFont val="Calibri"/>
        <family val="2"/>
        <scheme val="minor"/>
      </rPr>
      <t>JAC2022020</t>
    </r>
  </si>
  <si>
    <r>
      <rPr>
        <sz val="10"/>
        <color rgb="FF2D2D2D"/>
        <rFont val="Calibri"/>
        <family val="2"/>
        <scheme val="minor"/>
      </rPr>
      <t>JAC2022021</t>
    </r>
  </si>
  <si>
    <r>
      <rPr>
        <sz val="10"/>
        <color rgb="FF2D2D2D"/>
        <rFont val="Calibri"/>
        <family val="2"/>
        <scheme val="minor"/>
      </rPr>
      <t>JAC2022025</t>
    </r>
  </si>
  <si>
    <r>
      <rPr>
        <sz val="10"/>
        <color rgb="FF2D2D2D"/>
        <rFont val="Calibri"/>
        <family val="2"/>
        <scheme val="minor"/>
      </rPr>
      <t>JAC2022027</t>
    </r>
  </si>
  <si>
    <r>
      <rPr>
        <sz val="10"/>
        <color rgb="FF2D2D2D"/>
        <rFont val="Calibri"/>
        <family val="2"/>
        <scheme val="minor"/>
      </rPr>
      <t>JAC2022030</t>
    </r>
  </si>
  <si>
    <r>
      <rPr>
        <sz val="10"/>
        <color rgb="FF2D2D2D"/>
        <rFont val="Calibri"/>
        <family val="2"/>
        <scheme val="minor"/>
      </rPr>
      <t>JAC2022034</t>
    </r>
  </si>
  <si>
    <r>
      <rPr>
        <sz val="10"/>
        <color rgb="FF181818"/>
        <rFont val="Calibri"/>
        <family val="2"/>
        <scheme val="minor"/>
      </rPr>
      <t>JFAPS2023002</t>
    </r>
  </si>
  <si>
    <r>
      <rPr>
        <sz val="10"/>
        <color rgb="FF2D2D2D"/>
        <rFont val="Calibri"/>
        <family val="2"/>
        <scheme val="minor"/>
      </rPr>
      <t>JAC2022035</t>
    </r>
  </si>
  <si>
    <r>
      <rPr>
        <sz val="10"/>
        <color rgb="FF2D2D2D"/>
        <rFont val="Calibri"/>
        <family val="2"/>
        <scheme val="minor"/>
      </rPr>
      <t>JAC2022039</t>
    </r>
  </si>
  <si>
    <r>
      <rPr>
        <sz val="10"/>
        <color rgb="FF2D2D2D"/>
        <rFont val="Calibri"/>
        <family val="2"/>
        <scheme val="minor"/>
      </rPr>
      <t>JAC2022042</t>
    </r>
  </si>
  <si>
    <r>
      <rPr>
        <sz val="10"/>
        <color rgb="FF2D2D2D"/>
        <rFont val="Calibri"/>
        <family val="2"/>
        <scheme val="minor"/>
      </rPr>
      <t>JAC2022046</t>
    </r>
  </si>
  <si>
    <r>
      <rPr>
        <sz val="10"/>
        <color rgb="FF2D2D2D"/>
        <rFont val="Calibri"/>
        <family val="2"/>
        <scheme val="minor"/>
      </rPr>
      <t>JAC2022050</t>
    </r>
  </si>
  <si>
    <r>
      <rPr>
        <sz val="10"/>
        <color rgb="FF2D2D2D"/>
        <rFont val="Calibri"/>
        <family val="2"/>
        <scheme val="minor"/>
      </rPr>
      <t>JAC2022052</t>
    </r>
  </si>
  <si>
    <r>
      <rPr>
        <sz val="10"/>
        <color rgb="FF424242"/>
        <rFont val="Calibri"/>
        <family val="2"/>
        <scheme val="minor"/>
      </rPr>
      <t>-</t>
    </r>
  </si>
  <si>
    <r>
      <rPr>
        <sz val="10"/>
        <color rgb="FF2D2D2D"/>
        <rFont val="Calibri"/>
        <family val="2"/>
        <scheme val="minor"/>
      </rPr>
      <t>JFAPS2023003</t>
    </r>
  </si>
  <si>
    <r>
      <rPr>
        <sz val="10"/>
        <color rgb="FF2D2D2D"/>
        <rFont val="Calibri"/>
        <family val="2"/>
        <scheme val="minor"/>
      </rPr>
      <t>JAC2022055</t>
    </r>
  </si>
  <si>
    <r>
      <rPr>
        <sz val="10"/>
        <color rgb="FF181818"/>
        <rFont val="Calibri"/>
        <family val="2"/>
        <scheme val="minor"/>
      </rPr>
      <t>JAC2022057</t>
    </r>
  </si>
  <si>
    <r>
      <rPr>
        <sz val="10"/>
        <color rgb="FF2D2D2D"/>
        <rFont val="Calibri"/>
        <family val="2"/>
        <scheme val="minor"/>
      </rPr>
      <t>JAC2022060</t>
    </r>
  </si>
  <si>
    <r>
      <rPr>
        <sz val="10"/>
        <color rgb="FF2D2D2D"/>
        <rFont val="Calibri"/>
        <family val="2"/>
        <scheme val="minor"/>
      </rPr>
      <t>JAC2023001</t>
    </r>
  </si>
  <si>
    <r>
      <rPr>
        <sz val="10"/>
        <color rgb="FF525252"/>
        <rFont val="Calibri"/>
        <family val="2"/>
        <scheme val="minor"/>
      </rPr>
      <t>-</t>
    </r>
  </si>
  <si>
    <r>
      <rPr>
        <sz val="10"/>
        <color rgb="FF2D2D2D"/>
        <rFont val="Calibri"/>
        <family val="2"/>
        <scheme val="minor"/>
      </rPr>
      <t>JAC2023005</t>
    </r>
  </si>
  <si>
    <r>
      <rPr>
        <sz val="10"/>
        <color rgb="FF2D2D2D"/>
        <rFont val="Calibri"/>
        <family val="2"/>
        <scheme val="minor"/>
      </rPr>
      <t>JAC2023007</t>
    </r>
  </si>
  <si>
    <r>
      <rPr>
        <sz val="10"/>
        <color rgb="FF2D2D2D"/>
        <rFont val="Calibri"/>
        <family val="2"/>
        <scheme val="minor"/>
      </rPr>
      <t>JFAPS2023004</t>
    </r>
  </si>
  <si>
    <r>
      <rPr>
        <sz val="10"/>
        <color rgb="FF2D2D2D"/>
        <rFont val="Calibri"/>
        <family val="2"/>
        <scheme val="minor"/>
      </rPr>
      <t>JAC2023008</t>
    </r>
  </si>
  <si>
    <r>
      <rPr>
        <sz val="10"/>
        <color rgb="FF2D2D2D"/>
        <rFont val="Calibri"/>
        <family val="2"/>
        <scheme val="minor"/>
      </rPr>
      <t>GROSS</t>
    </r>
  </si>
  <si>
    <r>
      <rPr>
        <sz val="10"/>
        <color rgb="FF2D2D2D"/>
        <rFont val="Calibri"/>
        <family val="2"/>
        <scheme val="minor"/>
      </rPr>
      <t>SPLIT</t>
    </r>
  </si>
  <si>
    <t>2022/2023</t>
  </si>
  <si>
    <t>2023/2024</t>
  </si>
  <si>
    <t>JAC2023010-Rev1</t>
  </si>
  <si>
    <t>JAC2024050</t>
  </si>
  <si>
    <r>
      <rPr>
        <sz val="10"/>
        <color rgb="FF2D2D2D"/>
        <rFont val="Calibri"/>
        <family val="2"/>
        <scheme val="minor"/>
      </rPr>
      <t>JAC2024009</t>
    </r>
  </si>
  <si>
    <r>
      <rPr>
        <sz val="10"/>
        <color rgb="FF2D2D2D"/>
        <rFont val="Calibri"/>
        <family val="2"/>
        <scheme val="minor"/>
      </rPr>
      <t>JAC2024012</t>
    </r>
  </si>
  <si>
    <r>
      <rPr>
        <sz val="10"/>
        <color rgb="FF2D2D2D"/>
        <rFont val="Calibri"/>
        <family val="2"/>
        <scheme val="minor"/>
      </rPr>
      <t>JAC2024013</t>
    </r>
  </si>
  <si>
    <r>
      <rPr>
        <sz val="10"/>
        <color rgb="FF2D2D2D"/>
        <rFont val="Calibri"/>
        <family val="2"/>
        <scheme val="minor"/>
      </rPr>
      <t>JAC2024015</t>
    </r>
  </si>
  <si>
    <r>
      <rPr>
        <sz val="10"/>
        <color rgb="FF2D2D2D"/>
        <rFont val="Calibri"/>
        <family val="2"/>
        <scheme val="minor"/>
      </rPr>
      <t>JAC2024017</t>
    </r>
  </si>
  <si>
    <r>
      <rPr>
        <sz val="10"/>
        <color rgb="FF2D2D2D"/>
        <rFont val="Calibri"/>
        <family val="2"/>
        <scheme val="minor"/>
      </rPr>
      <t>JAC2024019</t>
    </r>
  </si>
  <si>
    <r>
      <rPr>
        <sz val="10"/>
        <color rgb="FF2D2D2D"/>
        <rFont val="Calibri"/>
        <family val="2"/>
        <scheme val="minor"/>
      </rPr>
      <t>JAC2024023</t>
    </r>
  </si>
  <si>
    <r>
      <rPr>
        <sz val="10"/>
        <color rgb="FF2D2D2D"/>
        <rFont val="Calibri"/>
        <family val="2"/>
        <scheme val="minor"/>
      </rPr>
      <t>JAC2024024</t>
    </r>
  </si>
  <si>
    <r>
      <rPr>
        <sz val="10"/>
        <color rgb="FF2D2D2D"/>
        <rFont val="Calibri"/>
        <family val="2"/>
        <scheme val="minor"/>
      </rPr>
      <t>JAC2024028</t>
    </r>
  </si>
  <si>
    <r>
      <rPr>
        <sz val="10"/>
        <color rgb="FF2D2D2D"/>
        <rFont val="Calibri"/>
        <family val="2"/>
        <scheme val="minor"/>
      </rPr>
      <t>JAC2024031-Revl</t>
    </r>
  </si>
  <si>
    <r>
      <rPr>
        <sz val="10"/>
        <color rgb="FF2D2D2D"/>
        <rFont val="Calibri"/>
        <family val="2"/>
        <scheme val="minor"/>
      </rPr>
      <t>JAC2024033</t>
    </r>
  </si>
  <si>
    <r>
      <rPr>
        <sz val="10"/>
        <color rgb="FF2D2D2D"/>
        <rFont val="Calibri"/>
        <family val="2"/>
        <scheme val="minor"/>
      </rPr>
      <t>JAC2024034</t>
    </r>
  </si>
  <si>
    <r>
      <rPr>
        <sz val="10"/>
        <color rgb="FF2D2D2D"/>
        <rFont val="Calibri"/>
        <family val="2"/>
        <scheme val="minor"/>
      </rPr>
      <t>JAC2024038</t>
    </r>
  </si>
  <si>
    <r>
      <rPr>
        <sz val="10"/>
        <color rgb="FF2D2D2D"/>
        <rFont val="Calibri"/>
        <family val="2"/>
        <scheme val="minor"/>
      </rPr>
      <t>JAC2024041-Revl</t>
    </r>
  </si>
  <si>
    <r>
      <rPr>
        <sz val="10"/>
        <color rgb="FF2D2D2D"/>
        <rFont val="Calibri"/>
        <family val="2"/>
        <scheme val="minor"/>
      </rPr>
      <t>JAC2024042</t>
    </r>
  </si>
  <si>
    <r>
      <rPr>
        <sz val="10"/>
        <color rgb="FF2D2D2D"/>
        <rFont val="Calibri"/>
        <family val="2"/>
        <scheme val="minor"/>
      </rPr>
      <t>JAC2024046</t>
    </r>
  </si>
  <si>
    <r>
      <rPr>
        <sz val="10"/>
        <color rgb="FF2D2D2D"/>
        <rFont val="Calibri"/>
        <family val="2"/>
        <scheme val="minor"/>
      </rPr>
      <t>JAC2024047</t>
    </r>
  </si>
  <si>
    <r>
      <rPr>
        <sz val="10"/>
        <color rgb="FF2D2D2D"/>
        <rFont val="Calibri"/>
        <family val="2"/>
        <scheme val="minor"/>
      </rPr>
      <t>JAC2024051</t>
    </r>
  </si>
  <si>
    <r>
      <rPr>
        <sz val="10"/>
        <color rgb="FF2D2D2D"/>
        <rFont val="Calibri"/>
        <family val="2"/>
        <scheme val="minor"/>
      </rPr>
      <t>JAC2025003</t>
    </r>
  </si>
  <si>
    <r>
      <rPr>
        <sz val="10"/>
        <color rgb="FF2D2D2D"/>
        <rFont val="Calibri"/>
        <family val="2"/>
        <scheme val="minor"/>
      </rPr>
      <t>JAC2025004</t>
    </r>
  </si>
  <si>
    <r>
      <rPr>
        <sz val="10"/>
        <color rgb="FF2D2D2D"/>
        <rFont val="Calibri"/>
        <family val="2"/>
        <scheme val="minor"/>
      </rPr>
      <t>JAC2025006</t>
    </r>
  </si>
  <si>
    <r>
      <rPr>
        <sz val="10"/>
        <color rgb="FF161616"/>
        <rFont val="Calibri"/>
        <family val="2"/>
        <scheme val="minor"/>
      </rPr>
      <t>-</t>
    </r>
  </si>
  <si>
    <t>to finalise this month</t>
  </si>
  <si>
    <t>2024/2025</t>
  </si>
  <si>
    <r>
      <rPr>
        <sz val="10"/>
        <color rgb="FF2A2A2A"/>
        <rFont val="Calibri"/>
        <family val="2"/>
        <scheme val="minor"/>
      </rPr>
      <t>JAC2023013</t>
    </r>
  </si>
  <si>
    <r>
      <rPr>
        <sz val="10"/>
        <color rgb="FF2A2A2A"/>
        <rFont val="Calibri"/>
        <family val="2"/>
        <scheme val="minor"/>
      </rPr>
      <t>JAC2023016</t>
    </r>
  </si>
  <si>
    <r>
      <rPr>
        <sz val="10"/>
        <color rgb="FF3A3A3A"/>
        <rFont val="Calibri"/>
        <family val="2"/>
        <scheme val="minor"/>
      </rPr>
      <t>-</t>
    </r>
  </si>
  <si>
    <r>
      <rPr>
        <sz val="10"/>
        <color rgb="FF2A2A2A"/>
        <rFont val="Calibri"/>
        <family val="2"/>
        <scheme val="minor"/>
      </rPr>
      <t>JAC2023018</t>
    </r>
  </si>
  <si>
    <r>
      <rPr>
        <sz val="10"/>
        <color rgb="FF2A2A2A"/>
        <rFont val="Calibri"/>
        <family val="2"/>
        <scheme val="minor"/>
      </rPr>
      <t>JAC2023020</t>
    </r>
  </si>
  <si>
    <r>
      <rPr>
        <sz val="10"/>
        <color rgb="FF2A2A2A"/>
        <rFont val="Calibri"/>
        <family val="2"/>
        <scheme val="minor"/>
      </rPr>
      <t>JFAPS2024001</t>
    </r>
  </si>
  <si>
    <r>
      <rPr>
        <sz val="10"/>
        <color rgb="FF2A2A2A"/>
        <rFont val="Calibri"/>
        <family val="2"/>
        <scheme val="minor"/>
      </rPr>
      <t>JAC2023021</t>
    </r>
  </si>
  <si>
    <r>
      <rPr>
        <sz val="10"/>
        <color rgb="FF2A2A2A"/>
        <rFont val="Calibri"/>
        <family val="2"/>
        <scheme val="minor"/>
      </rPr>
      <t>JAC2023022</t>
    </r>
  </si>
  <si>
    <r>
      <rPr>
        <sz val="10"/>
        <color rgb="FF2A2A2A"/>
        <rFont val="Calibri"/>
        <family val="2"/>
        <scheme val="minor"/>
      </rPr>
      <t>JAC2023024</t>
    </r>
  </si>
  <si>
    <r>
      <rPr>
        <sz val="10"/>
        <color rgb="FF2A2A2A"/>
        <rFont val="Calibri"/>
        <family val="2"/>
        <scheme val="minor"/>
      </rPr>
      <t>JAC2023028</t>
    </r>
  </si>
  <si>
    <r>
      <rPr>
        <sz val="10"/>
        <color rgb="FF2A2A2A"/>
        <rFont val="Calibri"/>
        <family val="2"/>
        <scheme val="minor"/>
      </rPr>
      <t>JAC2023029</t>
    </r>
  </si>
  <si>
    <r>
      <rPr>
        <sz val="10"/>
        <color rgb="FF2A2A2A"/>
        <rFont val="Calibri"/>
        <family val="2"/>
        <scheme val="minor"/>
      </rPr>
      <t>JAC2023032</t>
    </r>
  </si>
  <si>
    <r>
      <rPr>
        <sz val="10"/>
        <color rgb="FF2A2A2A"/>
        <rFont val="Calibri"/>
        <family val="2"/>
        <scheme val="minor"/>
      </rPr>
      <t>JFAPS2024002</t>
    </r>
  </si>
  <si>
    <r>
      <rPr>
        <sz val="10"/>
        <color rgb="FF2A2A2A"/>
        <rFont val="Calibri"/>
        <family val="2"/>
        <scheme val="minor"/>
      </rPr>
      <t>JAC2023034</t>
    </r>
  </si>
  <si>
    <r>
      <rPr>
        <sz val="10"/>
        <color rgb="FF2A2A2A"/>
        <rFont val="Calibri"/>
        <family val="2"/>
        <scheme val="minor"/>
      </rPr>
      <t>JAC2023036</t>
    </r>
  </si>
  <si>
    <r>
      <rPr>
        <sz val="10"/>
        <color rgb="FF2A2A2A"/>
        <rFont val="Calibri"/>
        <family val="2"/>
        <scheme val="minor"/>
      </rPr>
      <t>JAC2023038</t>
    </r>
  </si>
  <si>
    <r>
      <rPr>
        <sz val="10"/>
        <color rgb="FF2A2A2A"/>
        <rFont val="Calibri"/>
        <family val="2"/>
        <scheme val="minor"/>
      </rPr>
      <t>JAC2023040</t>
    </r>
  </si>
  <si>
    <r>
      <rPr>
        <sz val="10"/>
        <color rgb="FF2A2A2A"/>
        <rFont val="Calibri"/>
        <family val="2"/>
        <scheme val="minor"/>
      </rPr>
      <t>JAC2023041</t>
    </r>
  </si>
  <si>
    <r>
      <rPr>
        <sz val="10"/>
        <color rgb="FF2A2A2A"/>
        <rFont val="Calibri"/>
        <family val="2"/>
        <scheme val="minor"/>
      </rPr>
      <t>JAC2023047</t>
    </r>
  </si>
  <si>
    <r>
      <rPr>
        <sz val="10"/>
        <color rgb="FF2A2A2A"/>
        <rFont val="Calibri"/>
        <family val="2"/>
        <scheme val="minor"/>
      </rPr>
      <t>JAC2023048</t>
    </r>
  </si>
  <si>
    <r>
      <rPr>
        <sz val="10"/>
        <color rgb="FF2A2A2A"/>
        <rFont val="Calibri"/>
        <family val="2"/>
        <scheme val="minor"/>
      </rPr>
      <t>JFAPS2024003</t>
    </r>
  </si>
  <si>
    <r>
      <rPr>
        <sz val="10"/>
        <color rgb="FF2A2A2A"/>
        <rFont val="Calibri"/>
        <family val="2"/>
        <scheme val="minor"/>
      </rPr>
      <t>JAC2023049</t>
    </r>
  </si>
  <si>
    <r>
      <rPr>
        <sz val="10"/>
        <color rgb="FF2A2A2A"/>
        <rFont val="Calibri"/>
        <family val="2"/>
        <scheme val="minor"/>
      </rPr>
      <t>JAC2023051</t>
    </r>
  </si>
  <si>
    <r>
      <rPr>
        <sz val="10"/>
        <color rgb="FF2A2A2A"/>
        <rFont val="Calibri"/>
        <family val="2"/>
        <scheme val="minor"/>
      </rPr>
      <t>JAC2023052</t>
    </r>
  </si>
  <si>
    <r>
      <rPr>
        <sz val="10"/>
        <color rgb="FF2A2A2A"/>
        <rFont val="Calibri"/>
        <family val="2"/>
        <scheme val="minor"/>
      </rPr>
      <t>JAC2024001</t>
    </r>
  </si>
  <si>
    <r>
      <rPr>
        <sz val="10"/>
        <color rgb="FF2A2A2A"/>
        <rFont val="Calibri"/>
        <family val="2"/>
        <scheme val="minor"/>
      </rPr>
      <t>JAC2024002</t>
    </r>
  </si>
  <si>
    <r>
      <rPr>
        <sz val="10"/>
        <color rgb="FF2A2A2A"/>
        <rFont val="Calibri"/>
        <family val="2"/>
        <scheme val="minor"/>
      </rPr>
      <t>JAC2024005</t>
    </r>
  </si>
  <si>
    <r>
      <rPr>
        <sz val="10"/>
        <color rgb="FF2A2A2A"/>
        <rFont val="Calibri"/>
        <family val="2"/>
        <scheme val="minor"/>
      </rPr>
      <t>JFAPS2024004</t>
    </r>
  </si>
  <si>
    <r>
      <rPr>
        <sz val="10"/>
        <color rgb="FF2A2A2A"/>
        <rFont val="Calibri"/>
        <family val="2"/>
        <scheme val="minor"/>
      </rPr>
      <t>JAC2024006</t>
    </r>
  </si>
  <si>
    <r>
      <rPr>
        <sz val="10"/>
        <color rgb="FF3A3A3A"/>
        <rFont val="Calibri"/>
        <family val="2"/>
        <scheme val="minor"/>
      </rPr>
      <t>SPLIT</t>
    </r>
  </si>
  <si>
    <t>Date of inv</t>
  </si>
  <si>
    <t>JACANA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</si>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</sst>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\$0.00"/>
    <numFmt numFmtId="166" formatCode="\$#,##0.00"/>
    <numFmt numFmtId="167" formatCode="\$\ #,##0.00"/>
  </numFmts>
  <fonts count="2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2B2B2B"/>
      <name val="Calibri"/>
      <family val="2"/>
      <scheme val="minor"/>
    </font>
    <font>
      <sz val="10"/>
      <color rgb="FF181818"/>
      <name val="Calibri"/>
      <family val="2"/>
      <scheme val="minor"/>
    </font>
    <font>
      <sz val="10"/>
      <color rgb="FF494949"/>
      <name val="Calibri"/>
      <family val="2"/>
      <scheme val="minor"/>
    </font>
    <font>
      <b/>
      <sz val="10"/>
      <color rgb="FF2B2B2B"/>
      <name val="Calibri"/>
      <family val="2"/>
      <scheme val="minor"/>
    </font>
    <font>
      <b/>
      <sz val="10"/>
      <color rgb="FF181818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2A2A2A"/>
      <name val="Calibri"/>
      <family val="2"/>
      <scheme val="minor"/>
    </font>
    <font>
      <sz val="10"/>
      <color rgb="FF444444"/>
      <name val="Calibri"/>
      <family val="2"/>
      <scheme val="minor"/>
    </font>
    <font>
      <sz val="10"/>
      <color rgb="FF565656"/>
      <name val="Calibri"/>
      <family val="2"/>
      <scheme val="minor"/>
    </font>
    <font>
      <b/>
      <sz val="10"/>
      <color rgb="FF2A2A2A"/>
      <name val="Calibri"/>
      <family val="2"/>
      <scheme val="minor"/>
    </font>
    <font>
      <sz val="10"/>
      <color rgb="FF2D2D2D"/>
      <name val="Calibri"/>
      <family val="2"/>
      <scheme val="minor"/>
    </font>
    <font>
      <sz val="10"/>
      <color rgb="FF525252"/>
      <name val="Calibri"/>
      <family val="2"/>
      <scheme val="minor"/>
    </font>
    <font>
      <sz val="10"/>
      <color rgb="FF424242"/>
      <name val="Calibri"/>
      <family val="2"/>
      <scheme val="minor"/>
    </font>
    <font>
      <b/>
      <sz val="10"/>
      <color rgb="FF2D2D2D"/>
      <name val="Calibri"/>
      <family val="2"/>
      <scheme val="minor"/>
    </font>
    <font>
      <sz val="10"/>
      <color rgb="FF161616"/>
      <name val="Calibri"/>
      <family val="2"/>
      <scheme val="minor"/>
    </font>
    <font>
      <i/>
      <sz val="10"/>
      <color rgb="FF2D2D2D"/>
      <name val="Calibri"/>
      <family val="2"/>
      <scheme val="minor"/>
    </font>
    <font>
      <sz val="10"/>
      <color rgb="FF3A3A3A"/>
      <name val="Calibri"/>
      <family val="2"/>
      <scheme val="minor"/>
    </font>
    <font>
      <sz val="8"/>
      <name val="Times New Roman"/>
      <charset val="204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vertical="top" wrapText="1"/>
    </xf>
    <xf numFmtId="166" fontId="6" fillId="0" borderId="0" xfId="1" applyNumberFormat="1" applyFont="1" applyAlignment="1">
      <alignment horizontal="right" vertical="top" shrinkToFit="1"/>
    </xf>
    <xf numFmtId="0" fontId="5" fillId="0" borderId="0" xfId="1" applyFont="1" applyAlignment="1">
      <alignment horizontal="left" vertical="top" wrapText="1"/>
    </xf>
    <xf numFmtId="0" fontId="4" fillId="0" borderId="0" xfId="1" applyFont="1" applyAlignment="1">
      <alignment horizontal="left" wrapText="1"/>
    </xf>
    <xf numFmtId="165" fontId="6" fillId="0" borderId="0" xfId="1" applyNumberFormat="1" applyFont="1" applyAlignment="1">
      <alignment horizontal="right" vertical="top" shrinkToFit="1"/>
    </xf>
    <xf numFmtId="0" fontId="5" fillId="0" borderId="0" xfId="1" applyFont="1" applyAlignment="1">
      <alignment horizontal="right" vertical="top" wrapText="1"/>
    </xf>
    <xf numFmtId="4" fontId="6" fillId="0" borderId="0" xfId="1" applyNumberFormat="1" applyFont="1" applyAlignment="1">
      <alignment horizontal="right" vertical="top" shrinkToFit="1"/>
    </xf>
    <xf numFmtId="9" fontId="6" fillId="0" borderId="0" xfId="1" applyNumberFormat="1" applyFont="1" applyAlignment="1">
      <alignment horizontal="center" vertical="top" shrinkToFit="1"/>
    </xf>
    <xf numFmtId="4" fontId="6" fillId="0" borderId="0" xfId="1" applyNumberFormat="1" applyFont="1" applyAlignment="1">
      <alignment horizontal="right" vertical="top" indent="1" shrinkToFit="1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 indent="1"/>
    </xf>
    <xf numFmtId="4" fontId="13" fillId="0" borderId="0" xfId="0" applyNumberFormat="1" applyFont="1" applyAlignment="1">
      <alignment horizontal="right" vertical="top" shrinkToFit="1"/>
    </xf>
    <xf numFmtId="0" fontId="14" fillId="0" borderId="0" xfId="0" applyFont="1" applyAlignment="1">
      <alignment horizontal="left" vertical="top" wrapText="1"/>
    </xf>
    <xf numFmtId="165" fontId="13" fillId="0" borderId="0" xfId="0" applyNumberFormat="1" applyFont="1" applyAlignment="1">
      <alignment horizontal="right" vertical="top" shrinkToFit="1"/>
    </xf>
    <xf numFmtId="4" fontId="13" fillId="0" borderId="0" xfId="0" applyNumberFormat="1" applyFont="1" applyAlignment="1">
      <alignment horizontal="left" vertical="top"/>
    </xf>
    <xf numFmtId="166" fontId="13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wrapText="1"/>
    </xf>
    <xf numFmtId="9" fontId="13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vertical="center" wrapText="1"/>
    </xf>
    <xf numFmtId="166" fontId="12" fillId="0" borderId="0" xfId="0" applyNumberFormat="1" applyFont="1" applyAlignment="1">
      <alignment horizontal="right" vertical="top" shrinkToFit="1"/>
    </xf>
    <xf numFmtId="0" fontId="12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vertical="top" wrapText="1"/>
    </xf>
    <xf numFmtId="164" fontId="11" fillId="0" borderId="0" xfId="0" applyNumberFormat="1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4" fillId="0" borderId="0" xfId="1" applyFont="1" applyAlignment="1">
      <alignment wrapText="1"/>
    </xf>
    <xf numFmtId="164" fontId="4" fillId="0" borderId="0" xfId="1" applyNumberFormat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0" xfId="1" applyFont="1" applyAlignment="1">
      <alignment vertical="top" wrapText="1"/>
    </xf>
    <xf numFmtId="166" fontId="15" fillId="0" borderId="0" xfId="1" applyNumberFormat="1" applyFont="1" applyAlignment="1">
      <alignment horizontal="right" vertical="top" shrinkToFi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left" vertical="top" wrapText="1"/>
    </xf>
    <xf numFmtId="0" fontId="4" fillId="0" borderId="0" xfId="1" applyFont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4" fontId="15" fillId="0" borderId="0" xfId="1" applyNumberFormat="1" applyFont="1" applyAlignment="1">
      <alignment horizontal="right" vertical="top" shrinkToFit="1"/>
    </xf>
    <xf numFmtId="9" fontId="15" fillId="0" borderId="0" xfId="1" applyNumberFormat="1" applyFont="1" applyAlignment="1">
      <alignment horizontal="left" vertical="top" shrinkToFit="1"/>
    </xf>
    <xf numFmtId="165" fontId="15" fillId="0" borderId="0" xfId="1" applyNumberFormat="1" applyFont="1" applyAlignment="1">
      <alignment horizontal="right" vertical="top" shrinkToFit="1"/>
    </xf>
    <xf numFmtId="9" fontId="15" fillId="0" borderId="0" xfId="1" applyNumberFormat="1" applyFont="1" applyAlignment="1">
      <alignment horizontal="left" vertical="top" indent="1" shrinkToFit="1"/>
    </xf>
    <xf numFmtId="166" fontId="15" fillId="0" borderId="0" xfId="1" applyNumberFormat="1" applyFont="1" applyAlignment="1">
      <alignment vertical="top" shrinkToFit="1"/>
    </xf>
    <xf numFmtId="164" fontId="15" fillId="0" borderId="0" xfId="1" applyNumberFormat="1" applyFont="1" applyAlignment="1">
      <alignment vertical="top" wrapText="1"/>
    </xf>
    <xf numFmtId="164" fontId="5" fillId="0" borderId="0" xfId="1" applyNumberFormat="1" applyFont="1" applyAlignment="1">
      <alignment vertical="top" wrapText="1"/>
    </xf>
    <xf numFmtId="4" fontId="18" fillId="0" borderId="0" xfId="1" applyNumberFormat="1" applyFont="1" applyAlignment="1">
      <alignment horizontal="right" vertical="top" shrinkToFit="1"/>
    </xf>
    <xf numFmtId="166" fontId="18" fillId="0" borderId="0" xfId="1" applyNumberFormat="1" applyFont="1" applyAlignment="1">
      <alignment horizontal="right" vertical="top" shrinkToFit="1"/>
    </xf>
    <xf numFmtId="167" fontId="18" fillId="0" borderId="0" xfId="1" applyNumberFormat="1" applyFont="1" applyAlignment="1">
      <alignment horizontal="right" vertical="top" shrinkToFit="1"/>
    </xf>
    <xf numFmtId="4" fontId="15" fillId="0" borderId="0" xfId="1" applyNumberFormat="1" applyFont="1" applyAlignment="1">
      <alignment vertical="top" shrinkToFit="1"/>
    </xf>
    <xf numFmtId="4" fontId="9" fillId="0" borderId="0" xfId="1" applyNumberFormat="1" applyFont="1" applyAlignment="1">
      <alignment horizontal="right" vertical="top" shrinkToFit="1"/>
    </xf>
    <xf numFmtId="0" fontId="3" fillId="0" borderId="0" xfId="1" applyFont="1" applyAlignment="1">
      <alignment horizontal="left" vertical="center" wrapText="1"/>
    </xf>
    <xf numFmtId="4" fontId="9" fillId="0" borderId="0" xfId="1" applyNumberFormat="1" applyFont="1" applyAlignment="1">
      <alignment horizontal="left" vertical="top" indent="4" shrinkToFit="1"/>
    </xf>
    <xf numFmtId="167" fontId="10" fillId="0" borderId="0" xfId="1" applyNumberFormat="1" applyFont="1" applyAlignment="1">
      <alignment horizontal="left" vertical="top" indent="1" shrinkToFit="1"/>
    </xf>
    <xf numFmtId="0" fontId="3" fillId="0" borderId="0" xfId="1" applyFont="1" applyAlignment="1">
      <alignment horizontal="left" wrapText="1"/>
    </xf>
    <xf numFmtId="166" fontId="19" fillId="0" borderId="0" xfId="1" applyNumberFormat="1" applyFont="1" applyAlignment="1">
      <alignment horizontal="right" vertical="top" shrinkToFit="1"/>
    </xf>
    <xf numFmtId="165" fontId="19" fillId="0" borderId="0" xfId="1" applyNumberFormat="1" applyFont="1" applyAlignment="1">
      <alignment horizontal="right" vertical="top" shrinkToFit="1"/>
    </xf>
    <xf numFmtId="4" fontId="19" fillId="0" borderId="0" xfId="1" applyNumberFormat="1" applyFont="1" applyAlignment="1">
      <alignment horizontal="right" vertical="top" shrinkToFit="1"/>
    </xf>
    <xf numFmtId="9" fontId="19" fillId="0" borderId="0" xfId="1" applyNumberFormat="1" applyFont="1" applyAlignment="1">
      <alignment horizontal="center" vertical="top" shrinkToFit="1"/>
    </xf>
    <xf numFmtId="4" fontId="7" fillId="0" borderId="0" xfId="1" applyNumberFormat="1" applyFont="1" applyAlignment="1">
      <alignment horizontal="right" vertical="top" shrinkToFit="1"/>
    </xf>
    <xf numFmtId="166" fontId="22" fillId="0" borderId="0" xfId="1" applyNumberFormat="1" applyFont="1" applyAlignment="1">
      <alignment horizontal="right" vertical="top" shrinkToFit="1"/>
    </xf>
    <xf numFmtId="164" fontId="5" fillId="0" borderId="0" xfId="1" applyNumberFormat="1" applyFont="1" applyAlignment="1">
      <alignment horizontal="right" vertical="top" wrapText="1"/>
    </xf>
    <xf numFmtId="167" fontId="10" fillId="0" borderId="0" xfId="1" applyNumberFormat="1" applyFont="1" applyAlignment="1">
      <alignment vertical="top" shrinkToFit="1"/>
    </xf>
    <xf numFmtId="0" fontId="3" fillId="0" borderId="1" xfId="0" applyFont="1" applyBorder="1" applyAlignment="1">
      <alignment vertical="top" wrapText="1"/>
    </xf>
    <xf numFmtId="166" fontId="4" fillId="0" borderId="0" xfId="1" applyNumberFormat="1" applyFont="1" applyAlignment="1">
      <alignment horizontal="left" vertical="top"/>
    </xf>
    <xf numFmtId="9" fontId="19" fillId="0" borderId="0" xfId="1" applyNumberFormat="1" applyFont="1" applyAlignment="1">
      <alignment horizontal="left" vertical="top" indent="1" shrinkToFit="1"/>
    </xf>
    <xf numFmtId="165" fontId="24" fillId="0" borderId="0" xfId="1" applyNumberFormat="1" applyFont="1" applyAlignment="1">
      <alignment horizontal="right" vertical="top" shrinkToFit="1"/>
    </xf>
    <xf numFmtId="4" fontId="5" fillId="0" borderId="0" xfId="1" applyNumberFormat="1" applyFont="1" applyAlignment="1">
      <alignment vertical="top" wrapText="1"/>
    </xf>
    <xf numFmtId="1" fontId="19" fillId="0" borderId="0" xfId="1" applyNumberFormat="1" applyFont="1" applyAlignment="1">
      <alignment horizontal="right" vertical="top" shrinkToFit="1"/>
    </xf>
    <xf numFmtId="0" fontId="19" fillId="0" borderId="0" xfId="1" applyFont="1" applyAlignment="1">
      <alignment vertical="top" wrapText="1"/>
    </xf>
    <xf numFmtId="4" fontId="23" fillId="0" borderId="0" xfId="1" applyNumberFormat="1" applyFont="1" applyAlignment="1">
      <alignment horizontal="right" vertical="top" shrinkToFit="1"/>
    </xf>
    <xf numFmtId="4" fontId="5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horizontal="right" vertical="top"/>
    </xf>
    <xf numFmtId="4" fontId="4" fillId="0" borderId="0" xfId="1" applyNumberFormat="1" applyFont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4" fillId="0" borderId="1" xfId="1" applyFont="1" applyBorder="1" applyAlignment="1">
      <alignment vertical="top"/>
    </xf>
    <xf numFmtId="165" fontId="25" fillId="0" borderId="0" xfId="1" applyNumberFormat="1" applyFont="1" applyAlignment="1">
      <alignment horizontal="right" vertical="top" shrinkToFit="1"/>
    </xf>
    <xf numFmtId="9" fontId="15" fillId="0" borderId="0" xfId="1" applyNumberFormat="1" applyFont="1" applyAlignment="1">
      <alignment horizontal="right" vertical="top" shrinkToFit="1"/>
    </xf>
    <xf numFmtId="166" fontId="25" fillId="0" borderId="0" xfId="1" applyNumberFormat="1" applyFont="1" applyAlignment="1">
      <alignment horizontal="right" vertical="top" shrinkToFit="1"/>
    </xf>
    <xf numFmtId="4" fontId="25" fillId="0" borderId="0" xfId="1" applyNumberFormat="1" applyFont="1" applyAlignment="1">
      <alignment vertical="top" shrinkToFit="1"/>
    </xf>
    <xf numFmtId="4" fontId="25" fillId="0" borderId="0" xfId="1" applyNumberFormat="1" applyFont="1" applyAlignment="1">
      <alignment horizontal="right" vertical="top" shrinkToFit="1"/>
    </xf>
    <xf numFmtId="0" fontId="10" fillId="0" borderId="0" xfId="1" applyFont="1" applyAlignment="1">
      <alignment vertical="top"/>
    </xf>
    <xf numFmtId="0" fontId="11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164" fontId="0" fillId="0" borderId="0" xfId="0" applyNumberFormat="1" applyAlignment="1">
      <alignment horizontal="right" vertical="top"/>
    </xf>
    <xf numFmtId="164" fontId="4" fillId="0" borderId="0" xfId="1" applyNumberFormat="1" applyFont="1" applyAlignment="1">
      <alignment horizontal="right" vertical="top" wrapText="1"/>
    </xf>
    <xf numFmtId="164" fontId="4" fillId="0" borderId="0" xfId="1" applyNumberFormat="1" applyFont="1" applyAlignment="1">
      <alignment horizontal="right" wrapText="1"/>
    </xf>
    <xf numFmtId="164" fontId="27" fillId="0" borderId="0" xfId="0" applyNumberFormat="1" applyFont="1" applyAlignment="1">
      <alignment horizontal="right" vertical="top"/>
    </xf>
    <xf numFmtId="0" fontId="2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0" xfId="1" applyFont="1" applyAlignment="1">
      <alignment horizontal="center" vertical="top"/>
    </xf>
  </cellXfs>
  <cellStyles count="2">
    <cellStyle name="Normal" xfId="0" builtinId="0"/>
    <cellStyle name="Normal 2" xfId="1" xr:uid="{FAA6A79F-4290-4CD5-80A9-B91FB3C5FD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34BF-F84A-4EE8-BC09-C8386C5AA3A2}">
  <dimension ref="A1:C9"/>
  <sheetViews>
    <sheetView tabSelected="1" workbookViewId="0">
      <selection activeCell="D18" sqref="D18"/>
    </sheetView>
  </sheetViews>
  <sheetFormatPr defaultRowHeight="13" x14ac:dyDescent="0.3"/>
  <cols>
    <col min="1" max="1" width="15.3984375" customWidth="1"/>
    <col min="2" max="2" width="20" customWidth="1"/>
    <col min="3" max="3" width="18.69921875" customWidth="1"/>
  </cols>
  <sheetData>
    <row r="1" spans="1:3" x14ac:dyDescent="0.3">
      <c r="B1" s="97" t="s">
        <v>6</v>
      </c>
      <c r="C1" s="97"/>
    </row>
    <row r="2" spans="1:3" x14ac:dyDescent="0.3">
      <c r="B2" s="91" t="s">
        <v>252</v>
      </c>
      <c r="C2" s="91" t="s">
        <v>4</v>
      </c>
    </row>
    <row r="3" spans="1:3" x14ac:dyDescent="0.3">
      <c r="A3" t="s">
        <v>0</v>
      </c>
      <c r="B3" s="93">
        <f>'2019-2020'!C23</f>
        <v>1023409.23</v>
      </c>
      <c r="C3" s="93">
        <f>'2019-2020'!E23</f>
        <v>752484.26</v>
      </c>
    </row>
    <row r="4" spans="1:3" x14ac:dyDescent="0.3">
      <c r="A4" t="s">
        <v>105</v>
      </c>
      <c r="B4" s="93">
        <f>'2020-2021'!C27</f>
        <v>897365.77</v>
      </c>
      <c r="C4" s="93">
        <f>'2020-2021'!E27</f>
        <v>608377.49</v>
      </c>
    </row>
    <row r="5" spans="1:3" x14ac:dyDescent="0.3">
      <c r="A5" t="s">
        <v>157</v>
      </c>
      <c r="B5" s="93">
        <f>'2021-2022'!C29</f>
        <v>1091405.8799999999</v>
      </c>
      <c r="C5" s="93">
        <f>'2021-2022'!E29</f>
        <v>730605.89</v>
      </c>
    </row>
    <row r="6" spans="1:3" x14ac:dyDescent="0.3">
      <c r="A6" t="s">
        <v>193</v>
      </c>
      <c r="B6" s="93">
        <f>'2022-2023'!C29</f>
        <v>1017762.8</v>
      </c>
      <c r="C6" s="93">
        <f>'2022-2023'!E29</f>
        <v>585887.81000000006</v>
      </c>
    </row>
    <row r="7" spans="1:3" x14ac:dyDescent="0.3">
      <c r="A7" t="s">
        <v>194</v>
      </c>
      <c r="B7" s="93">
        <f>'2023-2024'!C30</f>
        <v>945783.9</v>
      </c>
      <c r="C7" s="93">
        <f>'2023-2024'!E30</f>
        <v>320358.90000000002</v>
      </c>
    </row>
    <row r="8" spans="1:3" x14ac:dyDescent="0.3">
      <c r="A8" t="s">
        <v>220</v>
      </c>
      <c r="B8" s="93">
        <f>'2024-2025'!C29</f>
        <v>334355.51</v>
      </c>
      <c r="C8" s="93">
        <f>'2024-2025'!E29</f>
        <v>170405.52000000002</v>
      </c>
    </row>
    <row r="9" spans="1:3" x14ac:dyDescent="0.3">
      <c r="A9" s="91" t="s">
        <v>253</v>
      </c>
      <c r="B9" s="96">
        <f>SUM(B3:B8)</f>
        <v>5310083.09</v>
      </c>
      <c r="C9" s="96">
        <f>SUM(C3:C8)</f>
        <v>3168119.87</v>
      </c>
    </row>
  </sheetData>
  <mergeCells count="1">
    <mergeCell ref="B1:C1"/>
  </mergeCells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B8" sqref="B8"/>
    </sheetView>
  </sheetViews>
  <sheetFormatPr defaultColWidth="9.09765625" defaultRowHeight="13" x14ac:dyDescent="0.3"/>
  <cols>
    <col min="1" max="1" width="9.8984375" style="20" customWidth="1"/>
    <col min="2" max="2" width="4.59765625" style="20" bestFit="1" customWidth="1"/>
    <col min="3" max="3" width="13.296875" style="20" bestFit="1" customWidth="1"/>
    <col min="4" max="4" width="12.8984375" style="20" bestFit="1" customWidth="1"/>
    <col min="5" max="5" width="11.59765625" style="20" bestFit="1" customWidth="1"/>
    <col min="6" max="6" width="13.296875" style="20" bestFit="1" customWidth="1"/>
    <col min="7" max="7" width="17.3984375" style="20" bestFit="1" customWidth="1"/>
    <col min="8" max="8" width="10.59765625" style="20" bestFit="1" customWidth="1"/>
    <col min="9" max="9" width="13.296875" style="20" bestFit="1" customWidth="1"/>
    <col min="10" max="10" width="15.59765625" style="20" bestFit="1" customWidth="1"/>
    <col min="11" max="11" width="10.59765625" style="20" bestFit="1" customWidth="1"/>
    <col min="12" max="12" width="12.69921875" style="20" customWidth="1"/>
    <col min="13" max="13" width="10" style="20" bestFit="1" customWidth="1"/>
    <col min="14" max="16384" width="9.09765625" style="20"/>
  </cols>
  <sheetData>
    <row r="1" spans="1:13" ht="15.65" customHeight="1" x14ac:dyDescent="0.3">
      <c r="A1" s="17" t="s">
        <v>0</v>
      </c>
      <c r="B1" s="18"/>
      <c r="C1" s="19" t="s">
        <v>1</v>
      </c>
      <c r="D1" s="19" t="s">
        <v>2</v>
      </c>
      <c r="E1" s="19"/>
      <c r="F1" s="19"/>
      <c r="G1" s="19" t="s">
        <v>7</v>
      </c>
      <c r="H1" s="19" t="s">
        <v>251</v>
      </c>
      <c r="I1" s="19" t="s">
        <v>8</v>
      </c>
      <c r="J1" s="19" t="s">
        <v>7</v>
      </c>
      <c r="K1" s="19" t="s">
        <v>251</v>
      </c>
      <c r="L1" s="19" t="s">
        <v>9</v>
      </c>
    </row>
    <row r="2" spans="1:13" x14ac:dyDescent="0.3">
      <c r="A2" s="21"/>
      <c r="B2" s="21"/>
      <c r="C2" s="21"/>
      <c r="D2" s="21"/>
      <c r="E2" s="21"/>
      <c r="F2" s="21"/>
      <c r="G2" s="22" t="s">
        <v>10</v>
      </c>
      <c r="H2" s="22"/>
      <c r="I2" s="23">
        <v>224424.5</v>
      </c>
      <c r="J2" s="24" t="s">
        <v>11</v>
      </c>
      <c r="K2" s="24"/>
      <c r="L2" s="25">
        <v>0</v>
      </c>
      <c r="M2" s="26"/>
    </row>
    <row r="3" spans="1:13" x14ac:dyDescent="0.3">
      <c r="A3" s="21"/>
      <c r="B3" s="21"/>
      <c r="C3" s="21"/>
      <c r="D3" s="21"/>
      <c r="E3" s="21"/>
      <c r="F3" s="21"/>
      <c r="G3" s="22" t="s">
        <v>12</v>
      </c>
      <c r="H3" s="22"/>
      <c r="I3" s="27">
        <v>169104.5</v>
      </c>
      <c r="J3" s="24" t="s">
        <v>11</v>
      </c>
      <c r="K3" s="24"/>
      <c r="L3" s="25">
        <v>0</v>
      </c>
    </row>
    <row r="4" spans="1:13" x14ac:dyDescent="0.3">
      <c r="A4" s="21"/>
      <c r="B4" s="21"/>
      <c r="C4" s="21"/>
      <c r="D4" s="21"/>
      <c r="E4" s="21"/>
      <c r="F4" s="21"/>
      <c r="G4" s="22" t="s">
        <v>13</v>
      </c>
      <c r="H4" s="22"/>
      <c r="I4" s="27">
        <v>109801.5</v>
      </c>
      <c r="J4" s="24" t="s">
        <v>11</v>
      </c>
      <c r="K4" s="24"/>
      <c r="L4" s="25">
        <v>0</v>
      </c>
    </row>
    <row r="5" spans="1:13" x14ac:dyDescent="0.3">
      <c r="A5" s="21"/>
      <c r="B5" s="21"/>
      <c r="C5" s="21"/>
      <c r="D5" s="21"/>
      <c r="E5" s="21"/>
      <c r="F5" s="21"/>
      <c r="G5" s="22" t="s">
        <v>14</v>
      </c>
      <c r="H5" s="22"/>
      <c r="I5" s="27">
        <v>84428</v>
      </c>
      <c r="J5" s="24" t="s">
        <v>15</v>
      </c>
      <c r="K5" s="24"/>
      <c r="L5" s="27">
        <v>74767.5</v>
      </c>
    </row>
    <row r="6" spans="1:13" x14ac:dyDescent="0.3">
      <c r="A6" s="21"/>
      <c r="B6" s="21"/>
      <c r="C6" s="21"/>
      <c r="D6" s="21"/>
      <c r="E6" s="21"/>
      <c r="F6" s="21"/>
      <c r="G6" s="22" t="s">
        <v>16</v>
      </c>
      <c r="H6" s="22"/>
      <c r="I6" s="27">
        <v>125285.5</v>
      </c>
      <c r="J6" s="24" t="s">
        <v>17</v>
      </c>
      <c r="K6" s="24"/>
      <c r="L6" s="27">
        <v>105433.5</v>
      </c>
    </row>
    <row r="7" spans="1:13" x14ac:dyDescent="0.3">
      <c r="A7" s="24" t="s">
        <v>18</v>
      </c>
      <c r="B7" s="28"/>
      <c r="C7" s="23">
        <v>866945.43</v>
      </c>
      <c r="D7" s="23">
        <v>-82825</v>
      </c>
      <c r="E7" s="23">
        <v>350647.72</v>
      </c>
      <c r="F7" s="28"/>
      <c r="G7" s="22" t="s">
        <v>19</v>
      </c>
      <c r="H7" s="22"/>
      <c r="I7" s="27">
        <v>65182.5</v>
      </c>
      <c r="J7" s="24" t="s">
        <v>20</v>
      </c>
      <c r="K7" s="24"/>
      <c r="L7" s="27">
        <v>65499.5</v>
      </c>
    </row>
    <row r="8" spans="1:13" x14ac:dyDescent="0.3">
      <c r="A8" s="28"/>
      <c r="B8" s="29">
        <v>0.5</v>
      </c>
      <c r="C8" s="23">
        <v>433472.72</v>
      </c>
      <c r="D8" s="23">
        <v>350647.72</v>
      </c>
      <c r="E8" s="28"/>
      <c r="F8" s="28"/>
      <c r="G8" s="22" t="s">
        <v>21</v>
      </c>
      <c r="H8" s="22"/>
      <c r="I8" s="27">
        <v>146886.5</v>
      </c>
      <c r="J8" s="24" t="s">
        <v>22</v>
      </c>
      <c r="K8" s="24"/>
      <c r="L8" s="27">
        <v>103425</v>
      </c>
    </row>
    <row r="9" spans="1:13" x14ac:dyDescent="0.3">
      <c r="A9" s="28"/>
      <c r="B9" s="28"/>
      <c r="C9" s="28"/>
      <c r="D9" s="28"/>
      <c r="E9" s="28"/>
      <c r="F9" s="28"/>
      <c r="G9" s="22" t="s">
        <v>23</v>
      </c>
      <c r="H9" s="22"/>
      <c r="I9" s="27">
        <v>150421.5</v>
      </c>
      <c r="J9" s="24" t="s">
        <v>24</v>
      </c>
      <c r="K9" s="24"/>
      <c r="L9" s="27">
        <v>91323.5</v>
      </c>
    </row>
    <row r="10" spans="1:13" x14ac:dyDescent="0.3">
      <c r="A10" s="28"/>
      <c r="B10" s="28"/>
      <c r="C10" s="28"/>
      <c r="D10" s="28"/>
      <c r="E10" s="28"/>
      <c r="F10" s="28"/>
      <c r="G10" s="22" t="s">
        <v>25</v>
      </c>
      <c r="H10" s="22"/>
      <c r="I10" s="27">
        <v>280992.5</v>
      </c>
      <c r="J10" s="24" t="s">
        <v>26</v>
      </c>
      <c r="K10" s="24"/>
      <c r="L10" s="27">
        <v>242838</v>
      </c>
    </row>
    <row r="11" spans="1:13" x14ac:dyDescent="0.3">
      <c r="A11" s="28"/>
      <c r="B11" s="28"/>
      <c r="C11" s="28"/>
      <c r="D11" s="28"/>
      <c r="E11" s="28"/>
      <c r="F11" s="28"/>
      <c r="G11" s="22" t="s">
        <v>27</v>
      </c>
      <c r="H11" s="22"/>
      <c r="I11" s="27">
        <v>149521</v>
      </c>
      <c r="J11" s="24" t="s">
        <v>28</v>
      </c>
      <c r="K11" s="24"/>
      <c r="L11" s="27">
        <v>130879.5</v>
      </c>
    </row>
    <row r="12" spans="1:13" x14ac:dyDescent="0.3">
      <c r="A12" s="28"/>
      <c r="B12" s="28"/>
      <c r="C12" s="28"/>
      <c r="D12" s="28"/>
      <c r="E12" s="28"/>
      <c r="F12" s="24" t="s">
        <v>29</v>
      </c>
      <c r="G12" s="22" t="s">
        <v>30</v>
      </c>
      <c r="H12" s="22"/>
      <c r="I12" s="27">
        <v>152226</v>
      </c>
      <c r="J12" s="24" t="s">
        <v>31</v>
      </c>
      <c r="K12" s="24"/>
      <c r="L12" s="27">
        <v>155113</v>
      </c>
    </row>
    <row r="13" spans="1:13" x14ac:dyDescent="0.3">
      <c r="A13" s="24" t="s">
        <v>18</v>
      </c>
      <c r="B13" s="28"/>
      <c r="C13" s="23">
        <v>559828.80000000005</v>
      </c>
      <c r="D13" s="23">
        <v>-113450</v>
      </c>
      <c r="E13" s="23">
        <v>166464.42000000001</v>
      </c>
      <c r="F13" s="24" t="s">
        <v>32</v>
      </c>
      <c r="G13" s="22" t="s">
        <v>33</v>
      </c>
      <c r="H13" s="22"/>
      <c r="I13" s="27">
        <v>154787.5</v>
      </c>
      <c r="J13" s="24" t="s">
        <v>34</v>
      </c>
      <c r="K13" s="24"/>
      <c r="L13" s="27">
        <v>109799</v>
      </c>
    </row>
    <row r="14" spans="1:13" x14ac:dyDescent="0.3">
      <c r="A14" s="28"/>
      <c r="B14" s="29">
        <v>0.5</v>
      </c>
      <c r="C14" s="23">
        <v>279914.40000000002</v>
      </c>
      <c r="D14" s="23">
        <v>166464.4</v>
      </c>
      <c r="E14" s="28"/>
      <c r="F14" s="28"/>
      <c r="G14" s="22" t="s">
        <v>35</v>
      </c>
      <c r="H14" s="22"/>
      <c r="I14" s="27">
        <v>145777</v>
      </c>
      <c r="J14" s="24" t="s">
        <v>36</v>
      </c>
      <c r="K14" s="24"/>
      <c r="L14" s="27">
        <v>135891</v>
      </c>
    </row>
    <row r="15" spans="1:13" x14ac:dyDescent="0.3">
      <c r="A15" s="28"/>
      <c r="B15" s="28"/>
      <c r="C15" s="28"/>
      <c r="D15" s="28"/>
      <c r="E15" s="28"/>
      <c r="F15" s="28"/>
      <c r="G15" s="22" t="s">
        <v>37</v>
      </c>
      <c r="H15" s="22"/>
      <c r="I15" s="27">
        <v>248547.5</v>
      </c>
      <c r="J15" s="24" t="s">
        <v>38</v>
      </c>
      <c r="K15" s="24"/>
      <c r="L15" s="27">
        <v>122286.5</v>
      </c>
    </row>
    <row r="16" spans="1:13" x14ac:dyDescent="0.3">
      <c r="A16" s="28"/>
      <c r="B16" s="28"/>
      <c r="C16" s="28"/>
      <c r="D16" s="28"/>
      <c r="E16" s="28"/>
      <c r="F16" s="28"/>
      <c r="G16" s="22" t="s">
        <v>39</v>
      </c>
      <c r="H16" s="22"/>
      <c r="I16" s="27">
        <v>190821.5</v>
      </c>
      <c r="J16" s="24" t="s">
        <v>40</v>
      </c>
      <c r="K16" s="24"/>
      <c r="L16" s="27">
        <v>92909</v>
      </c>
    </row>
    <row r="17" spans="1:13" x14ac:dyDescent="0.3">
      <c r="A17" s="28"/>
      <c r="B17" s="28"/>
      <c r="C17" s="28"/>
      <c r="D17" s="28"/>
      <c r="E17" s="28"/>
      <c r="F17" s="28"/>
      <c r="G17" s="22" t="s">
        <v>41</v>
      </c>
      <c r="H17" s="22"/>
      <c r="I17" s="27">
        <v>177514</v>
      </c>
      <c r="J17" s="24" t="s">
        <v>42</v>
      </c>
      <c r="K17" s="24"/>
      <c r="L17" s="27">
        <v>47220.5</v>
      </c>
    </row>
    <row r="18" spans="1:13" x14ac:dyDescent="0.3">
      <c r="A18" s="28"/>
      <c r="B18" s="28"/>
      <c r="C18" s="28"/>
      <c r="D18" s="28"/>
      <c r="E18" s="28"/>
      <c r="F18" s="24" t="s">
        <v>43</v>
      </c>
      <c r="G18" s="22" t="s">
        <v>44</v>
      </c>
      <c r="H18" s="22"/>
      <c r="I18" s="27">
        <v>211384</v>
      </c>
      <c r="J18" s="24" t="s">
        <v>45</v>
      </c>
      <c r="K18" s="24"/>
      <c r="L18" s="27">
        <v>95721.5</v>
      </c>
    </row>
    <row r="19" spans="1:13" x14ac:dyDescent="0.3">
      <c r="A19" s="24" t="s">
        <v>18</v>
      </c>
      <c r="B19" s="28"/>
      <c r="C19" s="23">
        <v>620044.23</v>
      </c>
      <c r="D19" s="23">
        <v>-74650</v>
      </c>
      <c r="E19" s="23">
        <v>235372.12</v>
      </c>
      <c r="F19" s="24" t="s">
        <v>46</v>
      </c>
      <c r="G19" s="22" t="s">
        <v>47</v>
      </c>
      <c r="H19" s="22"/>
      <c r="I19" s="27">
        <v>167907</v>
      </c>
      <c r="J19" s="24" t="s">
        <v>48</v>
      </c>
      <c r="K19" s="24"/>
      <c r="L19" s="27">
        <v>87228.5</v>
      </c>
    </row>
    <row r="20" spans="1:13" x14ac:dyDescent="0.3">
      <c r="A20" s="30"/>
      <c r="B20" s="29">
        <v>0.5</v>
      </c>
      <c r="C20" s="23">
        <v>310022.12</v>
      </c>
      <c r="D20" s="23">
        <v>235372.12</v>
      </c>
      <c r="E20" s="30"/>
      <c r="F20" s="30"/>
      <c r="G20" s="30"/>
      <c r="H20" s="30"/>
      <c r="I20" s="31">
        <v>2955012.5</v>
      </c>
      <c r="J20" s="32"/>
      <c r="K20" s="32"/>
      <c r="L20" s="31">
        <v>1660335.5</v>
      </c>
    </row>
    <row r="21" spans="1:13" x14ac:dyDescent="0.3">
      <c r="A21" s="30"/>
      <c r="B21" s="29"/>
      <c r="C21" s="23"/>
      <c r="D21" s="23"/>
      <c r="E21" s="30"/>
      <c r="F21" s="30"/>
      <c r="G21" s="30"/>
      <c r="H21" s="30"/>
      <c r="I21" s="31"/>
      <c r="J21" s="32"/>
      <c r="K21" s="32"/>
      <c r="L21" s="31"/>
    </row>
    <row r="22" spans="1:13" x14ac:dyDescent="0.3">
      <c r="A22" s="24" t="s">
        <v>49</v>
      </c>
      <c r="C22" s="33">
        <v>2046818.46</v>
      </c>
      <c r="D22" s="23">
        <v>-270925</v>
      </c>
      <c r="E22" s="33"/>
      <c r="G22" s="21"/>
      <c r="H22" s="21"/>
      <c r="I22" s="34"/>
      <c r="J22" s="21"/>
      <c r="K22" s="21"/>
      <c r="L22" s="21"/>
    </row>
    <row r="23" spans="1:13" x14ac:dyDescent="0.3">
      <c r="A23" s="24" t="s">
        <v>6</v>
      </c>
      <c r="C23" s="33">
        <v>1023409.23</v>
      </c>
      <c r="D23" s="35"/>
      <c r="E23" s="33">
        <v>752484.26</v>
      </c>
      <c r="G23" s="21"/>
      <c r="H23" s="21"/>
      <c r="I23" s="34">
        <v>4615348</v>
      </c>
      <c r="J23" s="21"/>
      <c r="K23" s="21"/>
      <c r="L23" s="21"/>
    </row>
    <row r="24" spans="1:13" x14ac:dyDescent="0.3">
      <c r="C24" s="36" t="s">
        <v>3</v>
      </c>
      <c r="D24" s="36"/>
      <c r="E24" s="36" t="s">
        <v>4</v>
      </c>
      <c r="F24" s="36"/>
      <c r="G24" s="98" t="s">
        <v>5</v>
      </c>
      <c r="H24" s="98"/>
      <c r="I24" s="98"/>
      <c r="J24" s="98"/>
      <c r="K24" s="98"/>
      <c r="L24" s="98"/>
      <c r="M24" s="90"/>
    </row>
  </sheetData>
  <mergeCells count="1">
    <mergeCell ref="G24:L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2301-4185-45B2-B3BE-6384559D926D}">
  <dimension ref="A1:M28"/>
  <sheetViews>
    <sheetView workbookViewId="0">
      <selection activeCell="M32" sqref="M32"/>
    </sheetView>
  </sheetViews>
  <sheetFormatPr defaultColWidth="9.09765625" defaultRowHeight="13" x14ac:dyDescent="0.3"/>
  <cols>
    <col min="1" max="1" width="9.8984375" style="5" bestFit="1" customWidth="1"/>
    <col min="2" max="2" width="4.59765625" style="5" bestFit="1" customWidth="1"/>
    <col min="3" max="3" width="11.69921875" style="5" bestFit="1" customWidth="1"/>
    <col min="4" max="4" width="12.8984375" style="5" bestFit="1" customWidth="1"/>
    <col min="5" max="5" width="10.59765625" style="5" bestFit="1" customWidth="1"/>
    <col min="6" max="6" width="13.296875" style="5" bestFit="1" customWidth="1"/>
    <col min="7" max="7" width="15.8984375" style="5" bestFit="1" customWidth="1"/>
    <col min="8" max="8" width="10.59765625" style="5" bestFit="1" customWidth="1"/>
    <col min="9" max="9" width="15" style="5" bestFit="1" customWidth="1"/>
    <col min="10" max="10" width="11.09765625" style="5" bestFit="1" customWidth="1"/>
    <col min="11" max="11" width="10.59765625" style="5" bestFit="1" customWidth="1"/>
    <col min="12" max="12" width="11.09765625" style="5" bestFit="1" customWidth="1"/>
    <col min="13" max="13" width="14" style="5" customWidth="1"/>
    <col min="14" max="16384" width="9.09765625" style="5"/>
  </cols>
  <sheetData>
    <row r="1" spans="1:13" ht="15.65" customHeight="1" x14ac:dyDescent="0.3">
      <c r="A1" s="1" t="s">
        <v>105</v>
      </c>
      <c r="B1" s="2"/>
      <c r="C1" s="3" t="s">
        <v>1</v>
      </c>
      <c r="D1" s="3" t="s">
        <v>2</v>
      </c>
      <c r="E1" s="4"/>
      <c r="F1" s="4"/>
      <c r="G1" s="3" t="s">
        <v>7</v>
      </c>
      <c r="H1" s="3" t="s">
        <v>251</v>
      </c>
      <c r="I1" s="3" t="s">
        <v>8</v>
      </c>
      <c r="J1" s="3" t="s">
        <v>7</v>
      </c>
      <c r="K1" s="3" t="s">
        <v>251</v>
      </c>
      <c r="L1" s="3" t="s">
        <v>9</v>
      </c>
    </row>
    <row r="2" spans="1:13" x14ac:dyDescent="0.3">
      <c r="A2" s="6"/>
      <c r="B2" s="6"/>
      <c r="C2" s="6"/>
      <c r="D2" s="6"/>
      <c r="E2" s="6"/>
      <c r="F2" s="6"/>
      <c r="G2" s="40" t="s">
        <v>50</v>
      </c>
      <c r="H2" s="40"/>
      <c r="I2" s="7">
        <v>266804.5</v>
      </c>
      <c r="J2" s="8" t="s">
        <v>51</v>
      </c>
      <c r="K2" s="8"/>
      <c r="L2" s="7">
        <v>149998</v>
      </c>
      <c r="M2" s="9"/>
    </row>
    <row r="3" spans="1:13" x14ac:dyDescent="0.3">
      <c r="A3" s="6"/>
      <c r="B3" s="6"/>
      <c r="C3" s="6"/>
      <c r="D3" s="6"/>
      <c r="E3" s="6"/>
      <c r="F3" s="6"/>
      <c r="G3" s="40" t="s">
        <v>52</v>
      </c>
      <c r="H3" s="40"/>
      <c r="I3" s="7">
        <v>146318</v>
      </c>
      <c r="J3" s="9" t="s">
        <v>11</v>
      </c>
      <c r="K3" s="9"/>
      <c r="L3" s="10">
        <v>0</v>
      </c>
      <c r="M3" s="9"/>
    </row>
    <row r="4" spans="1:13" x14ac:dyDescent="0.3">
      <c r="A4" s="6"/>
      <c r="B4" s="6"/>
      <c r="C4" s="6"/>
      <c r="D4" s="6"/>
      <c r="E4" s="6"/>
      <c r="F4" s="6"/>
      <c r="G4" s="40" t="s">
        <v>53</v>
      </c>
      <c r="H4" s="40"/>
      <c r="I4" s="68">
        <v>17047</v>
      </c>
      <c r="J4" s="8" t="s">
        <v>54</v>
      </c>
      <c r="K4" s="8"/>
      <c r="L4" s="10">
        <v>0</v>
      </c>
      <c r="M4" s="9"/>
    </row>
    <row r="5" spans="1:13" x14ac:dyDescent="0.3">
      <c r="A5" s="8" t="s">
        <v>55</v>
      </c>
      <c r="B5" s="9"/>
      <c r="C5" s="12">
        <v>372097.8</v>
      </c>
      <c r="D5" s="12">
        <v>-47968.28</v>
      </c>
      <c r="E5" s="12">
        <v>138080.62</v>
      </c>
      <c r="F5" s="8" t="s">
        <v>56</v>
      </c>
      <c r="G5" s="40" t="s">
        <v>57</v>
      </c>
      <c r="H5" s="40"/>
      <c r="I5" s="7">
        <v>149058.5</v>
      </c>
      <c r="J5" s="8" t="s">
        <v>54</v>
      </c>
      <c r="K5" s="8"/>
      <c r="L5" s="10">
        <v>0</v>
      </c>
      <c r="M5" s="9"/>
    </row>
    <row r="6" spans="1:13" x14ac:dyDescent="0.3">
      <c r="A6" s="9"/>
      <c r="B6" s="13">
        <v>0.5</v>
      </c>
      <c r="C6" s="11" t="s">
        <v>58</v>
      </c>
      <c r="D6" s="12">
        <v>138080.62</v>
      </c>
      <c r="E6" s="9"/>
      <c r="F6" s="9"/>
      <c r="G6" s="40" t="s">
        <v>59</v>
      </c>
      <c r="H6" s="40"/>
      <c r="I6" s="7">
        <v>259409.5</v>
      </c>
      <c r="J6" s="8" t="s">
        <v>60</v>
      </c>
      <c r="K6" s="8"/>
      <c r="L6" s="7">
        <v>2226.5</v>
      </c>
      <c r="M6" s="9"/>
    </row>
    <row r="7" spans="1:13" x14ac:dyDescent="0.3">
      <c r="A7" s="9"/>
      <c r="B7" s="9"/>
      <c r="C7" s="9"/>
      <c r="D7" s="9"/>
      <c r="E7" s="9"/>
      <c r="F7" s="9"/>
      <c r="G7" s="40" t="s">
        <v>61</v>
      </c>
      <c r="H7" s="40"/>
      <c r="I7" s="68">
        <v>126134.5</v>
      </c>
      <c r="J7" s="8" t="s">
        <v>62</v>
      </c>
      <c r="K7" s="8"/>
      <c r="L7" s="7">
        <v>1655</v>
      </c>
      <c r="M7" s="9"/>
    </row>
    <row r="8" spans="1:13" x14ac:dyDescent="0.3">
      <c r="A8" s="9"/>
      <c r="B8" s="9"/>
      <c r="C8" s="9"/>
      <c r="D8" s="9"/>
      <c r="E8" s="9"/>
      <c r="F8" s="9"/>
      <c r="G8" s="40" t="s">
        <v>63</v>
      </c>
      <c r="H8" s="40"/>
      <c r="I8" s="68">
        <v>236748.5</v>
      </c>
      <c r="J8" s="8" t="s">
        <v>64</v>
      </c>
      <c r="K8" s="8"/>
      <c r="L8" s="7">
        <v>2040.5</v>
      </c>
      <c r="M8" s="9"/>
    </row>
    <row r="9" spans="1:13" x14ac:dyDescent="0.3">
      <c r="A9" s="9"/>
      <c r="B9" s="9"/>
      <c r="C9" s="9"/>
      <c r="D9" s="9"/>
      <c r="E9" s="9"/>
      <c r="F9" s="9"/>
      <c r="G9" s="40" t="s">
        <v>65</v>
      </c>
      <c r="H9" s="40"/>
      <c r="I9" s="7">
        <v>106552.5</v>
      </c>
      <c r="J9" s="8" t="s">
        <v>66</v>
      </c>
      <c r="K9" s="8"/>
      <c r="L9" s="7">
        <v>1088.5</v>
      </c>
      <c r="M9" s="9"/>
    </row>
    <row r="10" spans="1:13" x14ac:dyDescent="0.3">
      <c r="A10" s="9"/>
      <c r="B10" s="9"/>
      <c r="C10" s="9"/>
      <c r="D10" s="9"/>
      <c r="E10" s="9"/>
      <c r="F10" s="9"/>
      <c r="G10" s="40" t="s">
        <v>67</v>
      </c>
      <c r="H10" s="40"/>
      <c r="I10" s="68">
        <v>96811</v>
      </c>
      <c r="J10" s="8" t="s">
        <v>68</v>
      </c>
      <c r="K10" s="8"/>
      <c r="L10" s="7">
        <v>4198.5</v>
      </c>
      <c r="M10" s="9"/>
    </row>
    <row r="11" spans="1:13" x14ac:dyDescent="0.3">
      <c r="A11" s="8" t="s">
        <v>69</v>
      </c>
      <c r="B11" s="9"/>
      <c r="C11" s="11" t="s">
        <v>70</v>
      </c>
      <c r="D11" s="12">
        <v>-97360</v>
      </c>
      <c r="E11" s="11" t="s">
        <v>71</v>
      </c>
      <c r="F11" s="8" t="s">
        <v>72</v>
      </c>
      <c r="G11" s="40" t="s">
        <v>73</v>
      </c>
      <c r="H11" s="40"/>
      <c r="I11" s="68">
        <v>222606.5</v>
      </c>
      <c r="J11" s="8" t="s">
        <v>74</v>
      </c>
      <c r="K11" s="8"/>
      <c r="L11" s="7">
        <v>4170.5</v>
      </c>
      <c r="M11" s="9"/>
    </row>
    <row r="12" spans="1:13" x14ac:dyDescent="0.3">
      <c r="A12" s="9"/>
      <c r="B12" s="13">
        <v>0.5</v>
      </c>
      <c r="C12" s="12">
        <v>332985.65000000002</v>
      </c>
      <c r="D12" s="14">
        <v>235625.65</v>
      </c>
      <c r="E12" s="9"/>
      <c r="F12" s="9"/>
      <c r="G12" s="40" t="s">
        <v>75</v>
      </c>
      <c r="H12" s="40"/>
      <c r="I12" s="7">
        <v>106518.5</v>
      </c>
      <c r="J12" s="8" t="s">
        <v>76</v>
      </c>
      <c r="K12" s="8"/>
      <c r="L12" s="7">
        <v>7340</v>
      </c>
      <c r="M12" s="9"/>
    </row>
    <row r="13" spans="1:13" x14ac:dyDescent="0.3">
      <c r="A13" s="9"/>
      <c r="B13" s="9"/>
      <c r="C13" s="9"/>
      <c r="D13" s="9"/>
      <c r="E13" s="9"/>
      <c r="F13" s="9"/>
      <c r="G13" s="40" t="s">
        <v>77</v>
      </c>
      <c r="H13" s="40"/>
      <c r="I13" s="7">
        <v>160704</v>
      </c>
      <c r="J13" s="8" t="s">
        <v>78</v>
      </c>
      <c r="K13" s="8"/>
      <c r="L13" s="7">
        <v>3199.5</v>
      </c>
      <c r="M13" s="9"/>
    </row>
    <row r="14" spans="1:13" x14ac:dyDescent="0.3">
      <c r="A14" s="9"/>
      <c r="B14" s="9"/>
      <c r="C14" s="9"/>
      <c r="D14" s="9"/>
      <c r="E14" s="9"/>
      <c r="F14" s="9"/>
      <c r="G14" s="40" t="s">
        <v>79</v>
      </c>
      <c r="H14" s="40"/>
      <c r="I14" s="7">
        <v>149716.5</v>
      </c>
      <c r="J14" s="8" t="s">
        <v>80</v>
      </c>
      <c r="K14" s="8"/>
      <c r="L14" s="7">
        <v>2133</v>
      </c>
      <c r="M14" s="9"/>
    </row>
    <row r="15" spans="1:13" x14ac:dyDescent="0.3">
      <c r="A15" s="9"/>
      <c r="B15" s="9"/>
      <c r="C15" s="9"/>
      <c r="D15" s="9"/>
      <c r="E15" s="9"/>
      <c r="F15" s="9"/>
      <c r="G15" s="40" t="s">
        <v>81</v>
      </c>
      <c r="H15" s="40"/>
      <c r="I15" s="68">
        <v>183260</v>
      </c>
      <c r="J15" s="8" t="s">
        <v>82</v>
      </c>
      <c r="K15" s="8"/>
      <c r="L15" s="7">
        <v>6188</v>
      </c>
      <c r="M15" s="9"/>
    </row>
    <row r="16" spans="1:13" x14ac:dyDescent="0.3">
      <c r="A16" s="9"/>
      <c r="B16" s="9"/>
      <c r="C16" s="9"/>
      <c r="D16" s="9"/>
      <c r="E16" s="9"/>
      <c r="F16" s="9"/>
      <c r="G16" s="40" t="s">
        <v>83</v>
      </c>
      <c r="H16" s="40"/>
      <c r="I16" s="7">
        <v>166603.5</v>
      </c>
      <c r="J16" s="8" t="s">
        <v>84</v>
      </c>
      <c r="K16" s="8"/>
      <c r="L16" s="7">
        <v>8395.5</v>
      </c>
      <c r="M16" s="9"/>
    </row>
    <row r="17" spans="1:13" x14ac:dyDescent="0.3">
      <c r="A17" s="8" t="s">
        <v>69</v>
      </c>
      <c r="B17" s="9"/>
      <c r="C17" s="12">
        <v>410345.47</v>
      </c>
      <c r="D17" s="12">
        <v>-74150</v>
      </c>
      <c r="E17" s="11" t="s">
        <v>85</v>
      </c>
      <c r="F17" s="8" t="s">
        <v>86</v>
      </c>
      <c r="G17" s="40" t="s">
        <v>87</v>
      </c>
      <c r="H17" s="40"/>
      <c r="I17" s="7">
        <v>109210.5</v>
      </c>
      <c r="J17" s="8" t="s">
        <v>88</v>
      </c>
      <c r="K17" s="8"/>
      <c r="L17" s="7">
        <v>3629.5</v>
      </c>
      <c r="M17" s="9"/>
    </row>
    <row r="18" spans="1:13" x14ac:dyDescent="0.3">
      <c r="A18" s="9"/>
      <c r="B18" s="13">
        <v>0.5</v>
      </c>
      <c r="C18" s="12">
        <v>205172.74</v>
      </c>
      <c r="D18" s="11" t="s">
        <v>85</v>
      </c>
      <c r="E18" s="9"/>
      <c r="F18" s="9"/>
      <c r="G18" s="40" t="s">
        <v>89</v>
      </c>
      <c r="H18" s="40"/>
      <c r="I18" s="68">
        <v>160777</v>
      </c>
      <c r="J18" s="8" t="s">
        <v>90</v>
      </c>
      <c r="K18" s="8"/>
      <c r="L18" s="7">
        <v>5121.5</v>
      </c>
      <c r="M18" s="9"/>
    </row>
    <row r="19" spans="1:13" x14ac:dyDescent="0.3">
      <c r="A19" s="9"/>
      <c r="B19" s="9"/>
      <c r="C19" s="9"/>
      <c r="D19" s="9"/>
      <c r="E19" s="9"/>
      <c r="F19" s="9"/>
      <c r="G19" s="40" t="s">
        <v>91</v>
      </c>
      <c r="H19" s="40"/>
      <c r="I19" s="7">
        <v>140669.5</v>
      </c>
      <c r="J19" s="8" t="s">
        <v>92</v>
      </c>
      <c r="K19" s="8"/>
      <c r="L19" s="7">
        <v>3299.5</v>
      </c>
      <c r="M19" s="9"/>
    </row>
    <row r="20" spans="1:13" x14ac:dyDescent="0.3">
      <c r="A20" s="9"/>
      <c r="B20" s="9"/>
      <c r="C20" s="9"/>
      <c r="D20" s="9"/>
      <c r="E20" s="9"/>
      <c r="F20" s="9"/>
      <c r="G20" s="40" t="s">
        <v>93</v>
      </c>
      <c r="H20" s="40"/>
      <c r="I20" s="7">
        <v>46683</v>
      </c>
      <c r="J20" s="9" t="s">
        <v>11</v>
      </c>
      <c r="K20" s="9"/>
      <c r="L20" s="10">
        <v>0</v>
      </c>
      <c r="M20" s="9"/>
    </row>
    <row r="21" spans="1:13" x14ac:dyDescent="0.3">
      <c r="A21" s="9"/>
      <c r="B21" s="9"/>
      <c r="C21" s="9"/>
      <c r="D21" s="9"/>
      <c r="E21" s="9"/>
      <c r="F21" s="9"/>
      <c r="G21" s="40" t="s">
        <v>94</v>
      </c>
      <c r="H21" s="40"/>
      <c r="I21" s="7">
        <v>85279.5</v>
      </c>
      <c r="J21" s="8" t="s">
        <v>11</v>
      </c>
      <c r="K21" s="8"/>
      <c r="L21" s="10">
        <v>0</v>
      </c>
      <c r="M21" s="9"/>
    </row>
    <row r="22" spans="1:13" x14ac:dyDescent="0.3">
      <c r="A22" s="9"/>
      <c r="B22" s="9"/>
      <c r="C22" s="9"/>
      <c r="D22" s="9"/>
      <c r="E22" s="9"/>
      <c r="F22" s="9"/>
      <c r="G22" s="40" t="s">
        <v>95</v>
      </c>
      <c r="H22" s="40"/>
      <c r="I22" s="68">
        <v>88021</v>
      </c>
      <c r="J22" s="8" t="s">
        <v>96</v>
      </c>
      <c r="K22" s="8"/>
      <c r="L22" s="11" t="s">
        <v>97</v>
      </c>
      <c r="M22" s="9"/>
    </row>
    <row r="23" spans="1:13" x14ac:dyDescent="0.3">
      <c r="A23" s="8" t="s">
        <v>69</v>
      </c>
      <c r="B23" s="9"/>
      <c r="C23" s="12">
        <v>346316.96</v>
      </c>
      <c r="D23" s="12">
        <v>-69510</v>
      </c>
      <c r="E23" s="12">
        <v>103648.48</v>
      </c>
      <c r="F23" s="8" t="s">
        <v>98</v>
      </c>
      <c r="G23" s="40" t="s">
        <v>99</v>
      </c>
      <c r="H23" s="40"/>
      <c r="I23" s="7">
        <v>94038.5</v>
      </c>
      <c r="J23" s="8" t="s">
        <v>100</v>
      </c>
      <c r="K23" s="8"/>
      <c r="L23" s="7">
        <v>41453</v>
      </c>
      <c r="M23" s="9"/>
    </row>
    <row r="24" spans="1:13" x14ac:dyDescent="0.3">
      <c r="A24" s="15"/>
      <c r="B24" s="13">
        <v>0.5</v>
      </c>
      <c r="C24" s="12">
        <v>173158.48</v>
      </c>
      <c r="D24" s="12">
        <v>103648.48</v>
      </c>
      <c r="E24" s="15"/>
      <c r="F24" s="15"/>
      <c r="G24" s="15"/>
      <c r="H24" s="15"/>
      <c r="I24" s="57">
        <v>2688802.5</v>
      </c>
      <c r="J24" s="58"/>
      <c r="K24" s="58"/>
      <c r="L24" s="57">
        <v>289755</v>
      </c>
      <c r="M24" s="15"/>
    </row>
    <row r="25" spans="1:13" x14ac:dyDescent="0.3">
      <c r="A25" s="15"/>
      <c r="B25" s="13"/>
      <c r="C25" s="12"/>
      <c r="D25" s="12"/>
      <c r="E25" s="15"/>
      <c r="F25" s="15"/>
      <c r="G25" s="15"/>
      <c r="H25" s="15"/>
      <c r="I25" s="59"/>
      <c r="J25" s="58"/>
      <c r="K25" s="58"/>
      <c r="L25" s="57"/>
      <c r="M25" s="15"/>
    </row>
    <row r="26" spans="1:13" x14ac:dyDescent="0.3">
      <c r="A26" s="8" t="s">
        <v>101</v>
      </c>
      <c r="B26" s="15"/>
      <c r="C26" s="12">
        <v>1794731.53</v>
      </c>
      <c r="D26" s="12">
        <v>-288988.28000000003</v>
      </c>
      <c r="E26" s="15"/>
      <c r="F26" s="15"/>
      <c r="G26" s="15"/>
      <c r="H26" s="15"/>
      <c r="I26" s="58"/>
      <c r="J26" s="58"/>
      <c r="K26" s="58"/>
      <c r="L26" s="58"/>
      <c r="M26" s="15"/>
    </row>
    <row r="27" spans="1:13" x14ac:dyDescent="0.3">
      <c r="A27" s="8" t="s">
        <v>102</v>
      </c>
      <c r="B27" s="9"/>
      <c r="C27" s="12">
        <v>897365.77</v>
      </c>
      <c r="D27" s="9"/>
      <c r="E27" s="12">
        <v>608377.49</v>
      </c>
      <c r="F27" s="9"/>
      <c r="G27" s="9"/>
      <c r="H27" s="9"/>
      <c r="I27" s="60">
        <v>2978557.5</v>
      </c>
      <c r="J27" s="61"/>
      <c r="K27" s="61"/>
      <c r="L27" s="61"/>
      <c r="M27" s="9"/>
    </row>
    <row r="28" spans="1:13" x14ac:dyDescent="0.3">
      <c r="A28" s="9"/>
      <c r="B28" s="9"/>
      <c r="C28" s="16" t="s">
        <v>103</v>
      </c>
      <c r="D28" s="9"/>
      <c r="E28" s="16" t="s">
        <v>104</v>
      </c>
      <c r="F28" s="9"/>
      <c r="G28" s="99" t="s">
        <v>5</v>
      </c>
      <c r="H28" s="99"/>
      <c r="I28" s="99"/>
      <c r="J28" s="99"/>
      <c r="K28" s="99"/>
      <c r="L28" s="99"/>
      <c r="M28" s="89"/>
    </row>
  </sheetData>
  <mergeCells count="1">
    <mergeCell ref="G28:L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E0A1-35F0-4D0C-B878-5626EC25992B}">
  <dimension ref="A1:L30"/>
  <sheetViews>
    <sheetView workbookViewId="0">
      <selection activeCell="L8" sqref="L8"/>
    </sheetView>
  </sheetViews>
  <sheetFormatPr defaultColWidth="9.09765625" defaultRowHeight="13" x14ac:dyDescent="0.3"/>
  <cols>
    <col min="1" max="1" width="9.8984375" style="5" bestFit="1" customWidth="1"/>
    <col min="2" max="2" width="6.296875" style="5" bestFit="1" customWidth="1"/>
    <col min="3" max="3" width="11.69921875" style="5" bestFit="1" customWidth="1"/>
    <col min="4" max="4" width="12.8984375" style="5" bestFit="1" customWidth="1"/>
    <col min="5" max="5" width="10.59765625" style="5" bestFit="1" customWidth="1"/>
    <col min="6" max="6" width="13.296875" style="5" bestFit="1" customWidth="1"/>
    <col min="7" max="7" width="16" style="5" bestFit="1" customWidth="1"/>
    <col min="8" max="8" width="10.59765625" style="5" bestFit="1" customWidth="1"/>
    <col min="9" max="9" width="13.296875" style="5" bestFit="1" customWidth="1"/>
    <col min="10" max="10" width="11.09765625" style="5" bestFit="1" customWidth="1"/>
    <col min="11" max="11" width="10.59765625" style="5" bestFit="1" customWidth="1"/>
    <col min="12" max="12" width="11.09765625" style="5" bestFit="1" customWidth="1"/>
    <col min="13" max="16384" width="9.09765625" style="5"/>
  </cols>
  <sheetData>
    <row r="1" spans="1:12" ht="15.65" customHeight="1" x14ac:dyDescent="0.3">
      <c r="A1" s="1" t="s">
        <v>157</v>
      </c>
      <c r="B1" s="2"/>
      <c r="C1" s="3" t="s">
        <v>1</v>
      </c>
      <c r="D1" s="3" t="s">
        <v>2</v>
      </c>
      <c r="E1" s="4"/>
      <c r="F1" s="4"/>
      <c r="G1" s="3" t="s">
        <v>7</v>
      </c>
      <c r="H1" s="3" t="s">
        <v>251</v>
      </c>
      <c r="I1" s="3" t="s">
        <v>8</v>
      </c>
      <c r="J1" s="3" t="s">
        <v>7</v>
      </c>
      <c r="K1" s="3" t="s">
        <v>251</v>
      </c>
      <c r="L1" s="3" t="s">
        <v>9</v>
      </c>
    </row>
    <row r="2" spans="1:12" x14ac:dyDescent="0.3">
      <c r="B2" s="40"/>
      <c r="C2" s="40"/>
      <c r="D2" s="40"/>
      <c r="E2" s="40"/>
      <c r="F2" s="40"/>
      <c r="G2" s="8" t="s">
        <v>111</v>
      </c>
      <c r="H2" s="8"/>
      <c r="I2" s="68">
        <v>110589.5</v>
      </c>
      <c r="J2" s="8" t="s">
        <v>112</v>
      </c>
      <c r="K2" s="8"/>
      <c r="L2" s="68">
        <v>76032</v>
      </c>
    </row>
    <row r="3" spans="1:12" x14ac:dyDescent="0.3">
      <c r="B3" s="40"/>
      <c r="C3" s="40"/>
      <c r="D3" s="40"/>
      <c r="E3" s="40"/>
      <c r="F3" s="40"/>
      <c r="G3" s="8" t="s">
        <v>113</v>
      </c>
      <c r="H3" s="8"/>
      <c r="I3" s="52">
        <v>129956</v>
      </c>
      <c r="J3" s="8" t="s">
        <v>114</v>
      </c>
      <c r="K3" s="8"/>
      <c r="L3" s="68">
        <v>54365.5</v>
      </c>
    </row>
    <row r="4" spans="1:12" x14ac:dyDescent="0.3">
      <c r="B4" s="40"/>
      <c r="C4" s="40"/>
      <c r="D4" s="40"/>
      <c r="E4" s="40"/>
      <c r="F4" s="40"/>
      <c r="G4" s="8" t="s">
        <v>115</v>
      </c>
      <c r="H4" s="8"/>
      <c r="I4" s="50">
        <v>60638.5</v>
      </c>
      <c r="J4" s="8" t="s">
        <v>116</v>
      </c>
      <c r="K4" s="8"/>
      <c r="L4" s="68">
        <v>24250.5</v>
      </c>
    </row>
    <row r="5" spans="1:12" x14ac:dyDescent="0.3">
      <c r="B5" s="40"/>
      <c r="C5" s="40"/>
      <c r="D5" s="40"/>
      <c r="E5" s="40"/>
      <c r="F5" s="40"/>
      <c r="G5" s="8" t="s">
        <v>117</v>
      </c>
      <c r="H5" s="8"/>
      <c r="I5" s="50">
        <v>70250.5</v>
      </c>
      <c r="J5" s="8" t="s">
        <v>118</v>
      </c>
      <c r="K5" s="8"/>
      <c r="L5" s="41">
        <v>24698.5</v>
      </c>
    </row>
    <row r="6" spans="1:12" x14ac:dyDescent="0.3">
      <c r="B6" s="42"/>
      <c r="C6" s="42"/>
      <c r="D6" s="42"/>
      <c r="E6" s="42"/>
      <c r="F6" s="42"/>
      <c r="G6" s="43" t="s">
        <v>107</v>
      </c>
      <c r="H6" s="43"/>
      <c r="I6" s="51">
        <v>44060</v>
      </c>
      <c r="J6" s="43" t="s">
        <v>107</v>
      </c>
      <c r="K6" s="43"/>
      <c r="L6" s="94">
        <v>44060</v>
      </c>
    </row>
    <row r="7" spans="1:12" x14ac:dyDescent="0.3">
      <c r="A7" s="45" t="s">
        <v>119</v>
      </c>
      <c r="B7" s="9"/>
      <c r="C7" s="46">
        <v>433056.81</v>
      </c>
      <c r="D7" s="56">
        <v>-61575</v>
      </c>
      <c r="E7" s="46">
        <v>154953.41</v>
      </c>
      <c r="F7" s="43" t="s">
        <v>108</v>
      </c>
      <c r="G7" s="9" t="s">
        <v>106</v>
      </c>
      <c r="H7" s="9"/>
      <c r="I7" s="38">
        <v>83338</v>
      </c>
      <c r="J7" s="37" t="s">
        <v>156</v>
      </c>
      <c r="K7" s="37"/>
      <c r="L7" s="95">
        <v>37618</v>
      </c>
    </row>
    <row r="8" spans="1:12" x14ac:dyDescent="0.3">
      <c r="A8" s="9"/>
      <c r="B8" s="47">
        <v>0.5</v>
      </c>
      <c r="C8" s="11" t="s">
        <v>120</v>
      </c>
      <c r="D8" s="56">
        <v>154953.41</v>
      </c>
      <c r="E8" s="9"/>
      <c r="F8" s="9"/>
      <c r="G8" s="43" t="s">
        <v>110</v>
      </c>
      <c r="H8" s="43"/>
      <c r="I8" s="50">
        <v>98620.5</v>
      </c>
      <c r="J8" s="8" t="s">
        <v>121</v>
      </c>
      <c r="K8" s="8"/>
      <c r="L8" s="41">
        <v>48761.5</v>
      </c>
    </row>
    <row r="9" spans="1:12" x14ac:dyDescent="0.3">
      <c r="A9" s="9"/>
      <c r="B9" s="9"/>
      <c r="C9" s="9"/>
      <c r="D9" s="37"/>
      <c r="E9" s="9"/>
      <c r="F9" s="9"/>
      <c r="G9" s="40" t="s">
        <v>122</v>
      </c>
      <c r="H9" s="40"/>
      <c r="I9" s="50">
        <v>52750.5</v>
      </c>
      <c r="J9" s="8" t="s">
        <v>123</v>
      </c>
      <c r="K9" s="8"/>
      <c r="L9" s="41">
        <v>27180.5</v>
      </c>
    </row>
    <row r="10" spans="1:12" x14ac:dyDescent="0.3">
      <c r="A10" s="9"/>
      <c r="B10" s="9"/>
      <c r="C10" s="9"/>
      <c r="D10" s="37"/>
      <c r="E10" s="9"/>
      <c r="F10" s="9"/>
      <c r="G10" s="40" t="s">
        <v>124</v>
      </c>
      <c r="H10" s="40"/>
      <c r="I10" s="52">
        <v>114780.5</v>
      </c>
      <c r="J10" s="8" t="s">
        <v>125</v>
      </c>
      <c r="K10" s="8"/>
      <c r="L10" s="68">
        <v>68348.5</v>
      </c>
    </row>
    <row r="11" spans="1:12" x14ac:dyDescent="0.3">
      <c r="A11" s="9"/>
      <c r="B11" s="9"/>
      <c r="C11" s="9"/>
      <c r="D11" s="37"/>
      <c r="E11" s="9"/>
      <c r="F11" s="9"/>
      <c r="G11" s="40" t="s">
        <v>126</v>
      </c>
      <c r="H11" s="40"/>
      <c r="I11" s="50">
        <v>83770.5</v>
      </c>
      <c r="J11" s="8" t="s">
        <v>127</v>
      </c>
      <c r="K11" s="8"/>
      <c r="L11" s="41">
        <v>27987</v>
      </c>
    </row>
    <row r="12" spans="1:12" x14ac:dyDescent="0.3">
      <c r="A12" s="9"/>
      <c r="B12" s="9"/>
      <c r="C12" s="9"/>
      <c r="D12" s="37"/>
      <c r="E12" s="9"/>
      <c r="F12" s="9"/>
      <c r="G12" s="40" t="s">
        <v>128</v>
      </c>
      <c r="H12" s="40"/>
      <c r="I12" s="50">
        <v>153594</v>
      </c>
      <c r="J12" s="8" t="s">
        <v>129</v>
      </c>
      <c r="K12" s="8"/>
      <c r="L12" s="41">
        <v>5899.5</v>
      </c>
    </row>
    <row r="13" spans="1:12" x14ac:dyDescent="0.3">
      <c r="A13" s="45" t="s">
        <v>119</v>
      </c>
      <c r="B13" s="9"/>
      <c r="C13" s="11" t="s">
        <v>130</v>
      </c>
      <c r="D13" s="56">
        <v>-73675</v>
      </c>
      <c r="E13" s="11" t="s">
        <v>131</v>
      </c>
      <c r="F13" s="8" t="s">
        <v>132</v>
      </c>
      <c r="G13" s="40" t="s">
        <v>133</v>
      </c>
      <c r="H13" s="40"/>
      <c r="I13" s="50">
        <v>109960</v>
      </c>
      <c r="J13" s="8" t="s">
        <v>134</v>
      </c>
      <c r="K13" s="8"/>
      <c r="L13" s="41">
        <v>1699.5</v>
      </c>
    </row>
    <row r="14" spans="1:12" x14ac:dyDescent="0.3">
      <c r="A14" s="9"/>
      <c r="B14" s="47">
        <v>0.5</v>
      </c>
      <c r="C14" s="46">
        <v>316943.53000000003</v>
      </c>
      <c r="D14" s="56">
        <v>243268.53</v>
      </c>
      <c r="E14" s="9"/>
      <c r="F14" s="9"/>
      <c r="G14" s="40" t="s">
        <v>135</v>
      </c>
      <c r="H14" s="40"/>
      <c r="I14" s="52">
        <v>383318</v>
      </c>
      <c r="J14" s="8" t="s">
        <v>136</v>
      </c>
      <c r="K14" s="8"/>
      <c r="L14" s="48">
        <v>0</v>
      </c>
    </row>
    <row r="15" spans="1:12" x14ac:dyDescent="0.3">
      <c r="A15" s="9"/>
      <c r="B15" s="9"/>
      <c r="C15" s="9"/>
      <c r="D15" s="37"/>
      <c r="E15" s="9"/>
      <c r="F15" s="9"/>
      <c r="G15" s="40" t="s">
        <v>137</v>
      </c>
      <c r="H15" s="40"/>
      <c r="I15" s="50">
        <v>236571.5</v>
      </c>
      <c r="J15" s="8" t="s">
        <v>136</v>
      </c>
      <c r="K15" s="8"/>
      <c r="L15" s="48">
        <v>0</v>
      </c>
    </row>
    <row r="16" spans="1:12" x14ac:dyDescent="0.3">
      <c r="A16" s="9"/>
      <c r="B16" s="9"/>
      <c r="C16" s="9"/>
      <c r="D16" s="37"/>
      <c r="E16" s="9"/>
      <c r="F16" s="9"/>
      <c r="G16" s="40" t="s">
        <v>138</v>
      </c>
      <c r="H16" s="40"/>
      <c r="I16" s="50">
        <v>215219</v>
      </c>
      <c r="J16" s="8" t="s">
        <v>136</v>
      </c>
      <c r="K16" s="8"/>
      <c r="L16" s="48">
        <v>0</v>
      </c>
    </row>
    <row r="17" spans="1:12" x14ac:dyDescent="0.3">
      <c r="A17" s="9"/>
      <c r="B17" s="9"/>
      <c r="C17" s="9"/>
      <c r="D17" s="37"/>
      <c r="E17" s="9"/>
      <c r="F17" s="9"/>
      <c r="G17" s="40" t="s">
        <v>139</v>
      </c>
      <c r="H17" s="40"/>
      <c r="I17" s="50">
        <v>191052</v>
      </c>
      <c r="J17" s="8" t="s">
        <v>136</v>
      </c>
      <c r="K17" s="8"/>
      <c r="L17" s="48">
        <v>0</v>
      </c>
    </row>
    <row r="18" spans="1:12" x14ac:dyDescent="0.3">
      <c r="A18" s="9"/>
      <c r="B18" s="9"/>
      <c r="C18" s="9"/>
      <c r="D18" s="37"/>
      <c r="E18" s="9"/>
      <c r="F18" s="9"/>
      <c r="G18" s="40" t="s">
        <v>140</v>
      </c>
      <c r="H18" s="40"/>
      <c r="I18" s="50">
        <v>193160</v>
      </c>
      <c r="J18" s="8" t="s">
        <v>136</v>
      </c>
      <c r="K18" s="8"/>
      <c r="L18" s="48">
        <v>0</v>
      </c>
    </row>
    <row r="19" spans="1:12" x14ac:dyDescent="0.3">
      <c r="A19" s="45" t="s">
        <v>119</v>
      </c>
      <c r="B19" s="9"/>
      <c r="C19" s="11" t="s">
        <v>141</v>
      </c>
      <c r="D19" s="56">
        <v>-118250</v>
      </c>
      <c r="E19" s="46">
        <v>180047.4</v>
      </c>
      <c r="F19" s="43" t="s">
        <v>109</v>
      </c>
      <c r="G19" s="40" t="s">
        <v>142</v>
      </c>
      <c r="H19" s="40"/>
      <c r="I19" s="52">
        <v>152319</v>
      </c>
      <c r="J19" s="8" t="s">
        <v>136</v>
      </c>
      <c r="K19" s="8"/>
      <c r="L19" s="48">
        <v>0</v>
      </c>
    </row>
    <row r="20" spans="1:12" x14ac:dyDescent="0.3">
      <c r="A20" s="9"/>
      <c r="B20" s="47">
        <v>0.5</v>
      </c>
      <c r="C20" s="11" t="s">
        <v>143</v>
      </c>
      <c r="D20" s="56">
        <v>180047.4</v>
      </c>
      <c r="E20" s="9"/>
      <c r="F20" s="9"/>
      <c r="G20" s="40" t="s">
        <v>144</v>
      </c>
      <c r="H20" s="40"/>
      <c r="I20" s="50">
        <v>223872</v>
      </c>
      <c r="J20" s="8" t="s">
        <v>136</v>
      </c>
      <c r="K20" s="8"/>
      <c r="L20" s="48">
        <v>0</v>
      </c>
    </row>
    <row r="21" spans="1:12" x14ac:dyDescent="0.3">
      <c r="A21" s="9"/>
      <c r="B21" s="9"/>
      <c r="C21" s="9"/>
      <c r="D21" s="37"/>
      <c r="E21" s="9"/>
      <c r="F21" s="9"/>
      <c r="G21" s="40" t="s">
        <v>145</v>
      </c>
      <c r="H21" s="40"/>
      <c r="I21" s="52">
        <v>188506</v>
      </c>
      <c r="J21" s="8" t="s">
        <v>136</v>
      </c>
      <c r="K21" s="8"/>
      <c r="L21" s="48">
        <v>0</v>
      </c>
    </row>
    <row r="22" spans="1:12" x14ac:dyDescent="0.3">
      <c r="A22" s="9"/>
      <c r="B22" s="9"/>
      <c r="C22" s="9"/>
      <c r="D22" s="37"/>
      <c r="E22" s="9"/>
      <c r="F22" s="9"/>
      <c r="G22" s="42" t="s">
        <v>155</v>
      </c>
      <c r="H22" s="42"/>
      <c r="I22" s="50">
        <v>196405</v>
      </c>
      <c r="J22" s="8" t="s">
        <v>136</v>
      </c>
      <c r="K22" s="8"/>
      <c r="L22" s="48">
        <v>0</v>
      </c>
    </row>
    <row r="23" spans="1:12" x14ac:dyDescent="0.3">
      <c r="A23" s="9"/>
      <c r="B23" s="9"/>
      <c r="C23" s="9"/>
      <c r="D23" s="37"/>
      <c r="E23" s="9"/>
      <c r="F23" s="9"/>
      <c r="G23" s="40" t="s">
        <v>146</v>
      </c>
      <c r="H23" s="40"/>
      <c r="I23" s="52">
        <v>158068.5</v>
      </c>
      <c r="J23" s="8" t="s">
        <v>136</v>
      </c>
      <c r="K23" s="8"/>
      <c r="L23" s="11" t="s">
        <v>147</v>
      </c>
    </row>
    <row r="24" spans="1:12" x14ac:dyDescent="0.3">
      <c r="A24" s="9"/>
      <c r="B24" s="9"/>
      <c r="C24" s="9"/>
      <c r="D24" s="37"/>
      <c r="E24" s="9"/>
      <c r="F24" s="9"/>
      <c r="G24" s="40" t="s">
        <v>148</v>
      </c>
      <c r="H24" s="40"/>
      <c r="I24" s="50">
        <v>293740.5</v>
      </c>
      <c r="J24" s="8" t="s">
        <v>136</v>
      </c>
      <c r="K24" s="8"/>
      <c r="L24" s="48">
        <v>0</v>
      </c>
    </row>
    <row r="25" spans="1:12" x14ac:dyDescent="0.3">
      <c r="A25" s="45" t="s">
        <v>119</v>
      </c>
      <c r="B25" s="9"/>
      <c r="C25" s="11" t="s">
        <v>149</v>
      </c>
      <c r="D25" s="56">
        <v>-107300</v>
      </c>
      <c r="E25" s="46">
        <v>152336.54999999999</v>
      </c>
      <c r="F25" s="8" t="s">
        <v>150</v>
      </c>
      <c r="G25" s="40" t="s">
        <v>151</v>
      </c>
      <c r="H25" s="40"/>
      <c r="I25" s="41">
        <v>152872</v>
      </c>
      <c r="J25" s="8" t="s">
        <v>136</v>
      </c>
      <c r="K25" s="8"/>
      <c r="L25" s="48">
        <v>0</v>
      </c>
    </row>
    <row r="26" spans="1:12" x14ac:dyDescent="0.3">
      <c r="A26" s="15"/>
      <c r="B26" s="49">
        <v>0.5</v>
      </c>
      <c r="C26" s="46">
        <v>259636.55</v>
      </c>
      <c r="D26" s="56">
        <v>152336.54999999999</v>
      </c>
      <c r="E26" s="15"/>
      <c r="F26" s="15"/>
      <c r="G26" s="15"/>
      <c r="H26" s="15"/>
      <c r="I26" s="53">
        <v>3697412</v>
      </c>
      <c r="J26" s="16" t="s">
        <v>154</v>
      </c>
      <c r="K26" s="16"/>
      <c r="L26" s="54">
        <v>440901</v>
      </c>
    </row>
    <row r="27" spans="1:12" x14ac:dyDescent="0.3">
      <c r="A27" s="15"/>
      <c r="B27" s="49"/>
      <c r="C27" s="46"/>
      <c r="D27" s="56"/>
      <c r="E27" s="15"/>
      <c r="F27" s="15"/>
      <c r="G27" s="15"/>
      <c r="H27" s="15"/>
      <c r="I27" s="46"/>
      <c r="J27" s="8"/>
      <c r="K27" s="8"/>
      <c r="L27" s="41"/>
    </row>
    <row r="28" spans="1:12" x14ac:dyDescent="0.3">
      <c r="A28" s="45" t="s">
        <v>152</v>
      </c>
      <c r="B28" s="9"/>
      <c r="C28" s="46">
        <v>2182811.7599999998</v>
      </c>
      <c r="D28" s="56">
        <v>-360800</v>
      </c>
      <c r="E28" s="9"/>
      <c r="F28" s="9"/>
      <c r="G28" s="9"/>
      <c r="H28" s="9"/>
      <c r="I28" s="9"/>
      <c r="J28" s="9"/>
      <c r="K28" s="9"/>
      <c r="L28" s="37"/>
    </row>
    <row r="29" spans="1:12" x14ac:dyDescent="0.3">
      <c r="A29" s="45" t="s">
        <v>153</v>
      </c>
      <c r="B29" s="9"/>
      <c r="C29" s="46">
        <v>1091405.8799999999</v>
      </c>
      <c r="D29" s="9"/>
      <c r="E29" s="46">
        <v>730605.89</v>
      </c>
      <c r="F29" s="9"/>
      <c r="G29" s="9"/>
      <c r="H29" s="9"/>
      <c r="I29" s="55">
        <v>4138313</v>
      </c>
      <c r="J29" s="9"/>
      <c r="K29" s="9"/>
      <c r="L29" s="9"/>
    </row>
    <row r="30" spans="1:12" x14ac:dyDescent="0.3">
      <c r="A30" s="9"/>
      <c r="B30" s="9"/>
      <c r="C30" s="16" t="s">
        <v>103</v>
      </c>
      <c r="D30" s="9"/>
      <c r="E30" s="16" t="s">
        <v>104</v>
      </c>
      <c r="F30" s="9"/>
      <c r="G30" s="99" t="s">
        <v>5</v>
      </c>
      <c r="H30" s="99"/>
      <c r="I30" s="99"/>
      <c r="J30" s="99"/>
      <c r="K30" s="99"/>
      <c r="L30" s="99"/>
    </row>
  </sheetData>
  <mergeCells count="1">
    <mergeCell ref="G30:L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26A8-566E-44BA-9253-2A582994FFB4}">
  <dimension ref="A1:M30"/>
  <sheetViews>
    <sheetView workbookViewId="0">
      <selection activeCell="F35" sqref="F35"/>
    </sheetView>
  </sheetViews>
  <sheetFormatPr defaultColWidth="9.09765625" defaultRowHeight="13" x14ac:dyDescent="0.3"/>
  <cols>
    <col min="1" max="1" width="9.8984375" style="5" bestFit="1" customWidth="1"/>
    <col min="2" max="2" width="4.59765625" style="5" bestFit="1" customWidth="1"/>
    <col min="3" max="3" width="13.296875" style="5" bestFit="1" customWidth="1"/>
    <col min="4" max="4" width="12.8984375" style="5" bestFit="1" customWidth="1"/>
    <col min="5" max="5" width="11.59765625" style="5" bestFit="1" customWidth="1"/>
    <col min="6" max="6" width="13.296875" style="5" bestFit="1" customWidth="1"/>
    <col min="7" max="7" width="11.09765625" style="5" bestFit="1" customWidth="1"/>
    <col min="8" max="8" width="10.59765625" style="5" bestFit="1" customWidth="1"/>
    <col min="9" max="9" width="13.296875" style="5" bestFit="1" customWidth="1"/>
    <col min="10" max="10" width="8.59765625" style="5" bestFit="1" customWidth="1"/>
    <col min="11" max="11" width="10.59765625" style="5" bestFit="1" customWidth="1"/>
    <col min="12" max="12" width="10.69921875" style="5" bestFit="1" customWidth="1"/>
    <col min="13" max="13" width="14" style="5" customWidth="1"/>
    <col min="14" max="16384" width="9.09765625" style="5"/>
  </cols>
  <sheetData>
    <row r="1" spans="1:13" ht="15" customHeight="1" x14ac:dyDescent="0.3">
      <c r="A1" s="1" t="s">
        <v>193</v>
      </c>
      <c r="B1" s="2"/>
      <c r="C1" s="3" t="s">
        <v>1</v>
      </c>
      <c r="D1" s="3" t="s">
        <v>2</v>
      </c>
      <c r="E1" s="4"/>
      <c r="F1" s="4"/>
      <c r="G1" s="3" t="s">
        <v>7</v>
      </c>
      <c r="H1" s="3" t="s">
        <v>251</v>
      </c>
      <c r="I1" s="3" t="s">
        <v>8</v>
      </c>
      <c r="J1" s="3" t="s">
        <v>7</v>
      </c>
      <c r="K1" s="3" t="s">
        <v>251</v>
      </c>
      <c r="L1" s="3" t="s">
        <v>9</v>
      </c>
    </row>
    <row r="2" spans="1:13" x14ac:dyDescent="0.3">
      <c r="A2" s="6"/>
      <c r="B2" s="6"/>
      <c r="C2" s="6"/>
      <c r="D2" s="6"/>
      <c r="E2" s="6"/>
      <c r="F2" s="6"/>
      <c r="G2" s="40" t="s">
        <v>158</v>
      </c>
      <c r="H2" s="40"/>
      <c r="I2" s="62">
        <v>315788.5</v>
      </c>
      <c r="J2" s="8" t="s">
        <v>159</v>
      </c>
      <c r="K2" s="8"/>
      <c r="L2" s="63">
        <v>0</v>
      </c>
      <c r="M2" s="9"/>
    </row>
    <row r="3" spans="1:13" x14ac:dyDescent="0.3">
      <c r="A3" s="6"/>
      <c r="B3" s="6"/>
      <c r="C3" s="6"/>
      <c r="D3" s="6"/>
      <c r="E3" s="6"/>
      <c r="F3" s="6"/>
      <c r="G3" s="40" t="s">
        <v>160</v>
      </c>
      <c r="H3" s="40"/>
      <c r="I3" s="62">
        <v>100023</v>
      </c>
      <c r="J3" s="8" t="s">
        <v>159</v>
      </c>
      <c r="K3" s="8"/>
      <c r="L3" s="63">
        <v>0</v>
      </c>
      <c r="M3" s="9"/>
    </row>
    <row r="4" spans="1:13" x14ac:dyDescent="0.3">
      <c r="A4" s="6"/>
      <c r="B4" s="6"/>
      <c r="C4" s="6"/>
      <c r="D4" s="6"/>
      <c r="E4" s="6"/>
      <c r="F4" s="6"/>
      <c r="G4" s="40" t="s">
        <v>161</v>
      </c>
      <c r="H4" s="40"/>
      <c r="I4" s="62">
        <v>173748</v>
      </c>
      <c r="J4" s="8" t="s">
        <v>159</v>
      </c>
      <c r="K4" s="8"/>
      <c r="L4" s="63">
        <v>0</v>
      </c>
      <c r="M4" s="9"/>
    </row>
    <row r="5" spans="1:13" x14ac:dyDescent="0.3">
      <c r="A5" s="6"/>
      <c r="B5" s="6"/>
      <c r="C5" s="6"/>
      <c r="D5" s="6"/>
      <c r="E5" s="6"/>
      <c r="F5" s="6"/>
      <c r="G5" s="40" t="s">
        <v>162</v>
      </c>
      <c r="H5" s="40"/>
      <c r="I5" s="62">
        <v>90856</v>
      </c>
      <c r="J5" s="8" t="s">
        <v>159</v>
      </c>
      <c r="K5" s="8"/>
      <c r="L5" s="63">
        <v>0</v>
      </c>
      <c r="M5" s="9"/>
    </row>
    <row r="6" spans="1:13" x14ac:dyDescent="0.3">
      <c r="A6" s="6"/>
      <c r="B6" s="6"/>
      <c r="C6" s="6"/>
      <c r="D6" s="6"/>
      <c r="E6" s="6"/>
      <c r="F6" s="6"/>
      <c r="G6" s="40" t="s">
        <v>163</v>
      </c>
      <c r="H6" s="40"/>
      <c r="I6" s="62">
        <v>120300</v>
      </c>
      <c r="J6" s="8" t="s">
        <v>159</v>
      </c>
      <c r="K6" s="8"/>
      <c r="L6" s="63">
        <v>0</v>
      </c>
      <c r="M6" s="9"/>
    </row>
    <row r="7" spans="1:13" x14ac:dyDescent="0.3">
      <c r="A7" s="8" t="s">
        <v>164</v>
      </c>
      <c r="B7" s="9"/>
      <c r="C7" s="11" t="s">
        <v>165</v>
      </c>
      <c r="D7" s="64">
        <v>-67825</v>
      </c>
      <c r="E7" s="64">
        <v>284978.28000000003</v>
      </c>
      <c r="F7" s="8" t="s">
        <v>166</v>
      </c>
      <c r="G7" s="40" t="s">
        <v>167</v>
      </c>
      <c r="H7" s="40"/>
      <c r="I7" s="68">
        <v>94471</v>
      </c>
      <c r="J7" s="8" t="s">
        <v>159</v>
      </c>
      <c r="K7" s="8"/>
      <c r="L7" s="63">
        <v>0</v>
      </c>
      <c r="M7" s="9"/>
    </row>
    <row r="8" spans="1:13" x14ac:dyDescent="0.3">
      <c r="A8" s="9"/>
      <c r="B8" s="65">
        <v>0.5</v>
      </c>
      <c r="C8" s="64">
        <v>352803.28</v>
      </c>
      <c r="D8" s="64">
        <v>284978.28000000003</v>
      </c>
      <c r="E8" s="9"/>
      <c r="F8" s="9"/>
      <c r="G8" s="40" t="s">
        <v>168</v>
      </c>
      <c r="H8" s="40"/>
      <c r="I8" s="62">
        <v>99379</v>
      </c>
      <c r="J8" s="8" t="s">
        <v>159</v>
      </c>
      <c r="K8" s="8"/>
      <c r="L8" s="63">
        <v>0</v>
      </c>
      <c r="M8" s="9"/>
    </row>
    <row r="9" spans="1:13" x14ac:dyDescent="0.3">
      <c r="A9" s="9"/>
      <c r="B9" s="9"/>
      <c r="C9" s="9"/>
      <c r="D9" s="9"/>
      <c r="E9" s="9"/>
      <c r="F9" s="9"/>
      <c r="G9" s="40" t="s">
        <v>169</v>
      </c>
      <c r="H9" s="40"/>
      <c r="I9" s="62">
        <v>59667.5</v>
      </c>
      <c r="J9" s="8" t="s">
        <v>159</v>
      </c>
      <c r="K9" s="8"/>
      <c r="L9" s="63">
        <v>0</v>
      </c>
      <c r="M9" s="9"/>
    </row>
    <row r="10" spans="1:13" x14ac:dyDescent="0.3">
      <c r="A10" s="9"/>
      <c r="B10" s="9"/>
      <c r="C10" s="9"/>
      <c r="D10" s="9"/>
      <c r="E10" s="9"/>
      <c r="F10" s="9"/>
      <c r="G10" s="40" t="s">
        <v>170</v>
      </c>
      <c r="H10" s="40"/>
      <c r="I10" s="62">
        <v>114299.5</v>
      </c>
      <c r="J10" s="8" t="s">
        <v>159</v>
      </c>
      <c r="K10" s="8"/>
      <c r="L10" s="63">
        <v>0</v>
      </c>
      <c r="M10" s="9"/>
    </row>
    <row r="11" spans="1:13" x14ac:dyDescent="0.3">
      <c r="A11" s="9"/>
      <c r="B11" s="9"/>
      <c r="C11" s="9"/>
      <c r="D11" s="9"/>
      <c r="E11" s="9"/>
      <c r="F11" s="9"/>
      <c r="G11" s="40" t="s">
        <v>171</v>
      </c>
      <c r="H11" s="40"/>
      <c r="I11" s="62">
        <v>98880.5</v>
      </c>
      <c r="J11" s="8" t="s">
        <v>159</v>
      </c>
      <c r="K11" s="8"/>
      <c r="L11" s="63">
        <v>0</v>
      </c>
      <c r="M11" s="9"/>
    </row>
    <row r="12" spans="1:13" x14ac:dyDescent="0.3">
      <c r="A12" s="9"/>
      <c r="B12" s="9"/>
      <c r="C12" s="9"/>
      <c r="D12" s="9"/>
      <c r="E12" s="9"/>
      <c r="F12" s="9"/>
      <c r="G12" s="40" t="s">
        <v>172</v>
      </c>
      <c r="H12" s="40"/>
      <c r="I12" s="62">
        <v>91213</v>
      </c>
      <c r="J12" s="8" t="s">
        <v>159</v>
      </c>
      <c r="K12" s="8"/>
      <c r="L12" s="63">
        <v>0</v>
      </c>
      <c r="M12" s="9"/>
    </row>
    <row r="13" spans="1:13" x14ac:dyDescent="0.3">
      <c r="A13" s="8" t="s">
        <v>164</v>
      </c>
      <c r="B13" s="9"/>
      <c r="C13" s="64">
        <v>434044.53</v>
      </c>
      <c r="D13" s="64">
        <v>-50475</v>
      </c>
      <c r="E13" s="66">
        <v>166547.26999999999</v>
      </c>
      <c r="F13" s="8" t="s">
        <v>173</v>
      </c>
      <c r="G13" s="40" t="s">
        <v>174</v>
      </c>
      <c r="H13" s="40"/>
      <c r="I13" s="62">
        <v>68310.5</v>
      </c>
      <c r="J13" s="8" t="s">
        <v>159</v>
      </c>
      <c r="K13" s="8"/>
      <c r="L13" s="63">
        <v>0</v>
      </c>
      <c r="M13" s="9"/>
    </row>
    <row r="14" spans="1:13" x14ac:dyDescent="0.3">
      <c r="A14" s="9"/>
      <c r="B14" s="65">
        <v>0.5</v>
      </c>
      <c r="C14" s="64">
        <v>217022.27</v>
      </c>
      <c r="D14" s="64">
        <v>166547.26999999999</v>
      </c>
      <c r="E14" s="9"/>
      <c r="F14" s="9"/>
      <c r="G14" s="40" t="s">
        <v>175</v>
      </c>
      <c r="H14" s="40"/>
      <c r="I14" s="62">
        <v>126222.5</v>
      </c>
      <c r="J14" s="8" t="s">
        <v>159</v>
      </c>
      <c r="K14" s="8"/>
      <c r="L14" s="63">
        <v>0</v>
      </c>
      <c r="M14" s="9"/>
    </row>
    <row r="15" spans="1:13" x14ac:dyDescent="0.3">
      <c r="A15" s="9"/>
      <c r="B15" s="9"/>
      <c r="C15" s="9"/>
      <c r="D15" s="9"/>
      <c r="E15" s="9"/>
      <c r="F15" s="9"/>
      <c r="G15" s="40" t="s">
        <v>176</v>
      </c>
      <c r="H15" s="40"/>
      <c r="I15" s="62">
        <v>157600.5</v>
      </c>
      <c r="J15" s="8" t="s">
        <v>159</v>
      </c>
      <c r="K15" s="8"/>
      <c r="L15" s="63">
        <v>0</v>
      </c>
      <c r="M15" s="9"/>
    </row>
    <row r="16" spans="1:13" x14ac:dyDescent="0.3">
      <c r="A16" s="9"/>
      <c r="B16" s="9"/>
      <c r="C16" s="9"/>
      <c r="D16" s="9"/>
      <c r="E16" s="9"/>
      <c r="F16" s="9"/>
      <c r="G16" s="40" t="s">
        <v>177</v>
      </c>
      <c r="H16" s="40"/>
      <c r="I16" s="62">
        <v>263862</v>
      </c>
      <c r="J16" s="8" t="s">
        <v>159</v>
      </c>
      <c r="K16" s="8"/>
      <c r="L16" s="63">
        <v>0</v>
      </c>
      <c r="M16" s="9"/>
    </row>
    <row r="17" spans="1:13" x14ac:dyDescent="0.3">
      <c r="A17" s="9"/>
      <c r="B17" s="9"/>
      <c r="C17" s="9"/>
      <c r="D17" s="9"/>
      <c r="E17" s="9"/>
      <c r="F17" s="9"/>
      <c r="G17" s="40" t="s">
        <v>178</v>
      </c>
      <c r="H17" s="40"/>
      <c r="I17" s="62">
        <v>172524.5</v>
      </c>
      <c r="J17" s="8" t="s">
        <v>159</v>
      </c>
      <c r="K17" s="8"/>
      <c r="L17" s="63">
        <v>0</v>
      </c>
      <c r="M17" s="9"/>
    </row>
    <row r="18" spans="1:13" x14ac:dyDescent="0.3">
      <c r="A18" s="9"/>
      <c r="B18" s="9"/>
      <c r="C18" s="9"/>
      <c r="D18" s="9"/>
      <c r="E18" s="9"/>
      <c r="F18" s="9"/>
      <c r="G18" s="40" t="s">
        <v>179</v>
      </c>
      <c r="H18" s="40"/>
      <c r="I18" s="62">
        <v>246162.5</v>
      </c>
      <c r="J18" s="8" t="s">
        <v>180</v>
      </c>
      <c r="K18" s="8"/>
      <c r="L18" s="63">
        <v>0</v>
      </c>
      <c r="M18" s="9"/>
    </row>
    <row r="19" spans="1:13" x14ac:dyDescent="0.3">
      <c r="A19" s="8" t="s">
        <v>164</v>
      </c>
      <c r="B19" s="9"/>
      <c r="C19" s="64">
        <v>350353.15</v>
      </c>
      <c r="D19" s="64">
        <v>-142225</v>
      </c>
      <c r="E19" s="64">
        <v>32951.58</v>
      </c>
      <c r="F19" s="8" t="s">
        <v>181</v>
      </c>
      <c r="G19" s="40" t="s">
        <v>182</v>
      </c>
      <c r="H19" s="40"/>
      <c r="I19" s="62">
        <v>225672.5</v>
      </c>
      <c r="J19" s="8" t="s">
        <v>159</v>
      </c>
      <c r="K19" s="8"/>
      <c r="L19" s="63">
        <v>0</v>
      </c>
      <c r="M19" s="9"/>
    </row>
    <row r="20" spans="1:13" x14ac:dyDescent="0.3">
      <c r="A20" s="9"/>
      <c r="B20" s="65">
        <v>0.5</v>
      </c>
      <c r="C20" s="64">
        <v>175176.58</v>
      </c>
      <c r="D20" s="64">
        <v>32951.58</v>
      </c>
      <c r="E20" s="9"/>
      <c r="F20" s="9"/>
      <c r="G20" s="40" t="s">
        <v>183</v>
      </c>
      <c r="H20" s="40"/>
      <c r="I20" s="62">
        <v>312507.5</v>
      </c>
      <c r="J20" s="8" t="s">
        <v>159</v>
      </c>
      <c r="K20" s="8"/>
      <c r="L20" s="63">
        <v>0</v>
      </c>
      <c r="M20" s="9"/>
    </row>
    <row r="21" spans="1:13" x14ac:dyDescent="0.3">
      <c r="A21" s="9"/>
      <c r="B21" s="9"/>
      <c r="C21" s="9"/>
      <c r="D21" s="9"/>
      <c r="E21" s="9"/>
      <c r="F21" s="9"/>
      <c r="G21" s="40" t="s">
        <v>184</v>
      </c>
      <c r="H21" s="40"/>
      <c r="I21" s="62">
        <v>244486.5</v>
      </c>
      <c r="J21" s="8" t="s">
        <v>159</v>
      </c>
      <c r="K21" s="8"/>
      <c r="L21" s="63">
        <v>0</v>
      </c>
      <c r="M21" s="9"/>
    </row>
    <row r="22" spans="1:13" x14ac:dyDescent="0.3">
      <c r="A22" s="9"/>
      <c r="B22" s="9"/>
      <c r="C22" s="9"/>
      <c r="D22" s="9"/>
      <c r="E22" s="9"/>
      <c r="F22" s="9"/>
      <c r="G22" s="40" t="s">
        <v>185</v>
      </c>
      <c r="H22" s="40"/>
      <c r="I22" s="62">
        <v>318851</v>
      </c>
      <c r="J22" s="8" t="s">
        <v>186</v>
      </c>
      <c r="K22" s="8"/>
      <c r="L22" s="63">
        <v>0</v>
      </c>
      <c r="M22" s="9"/>
    </row>
    <row r="23" spans="1:13" x14ac:dyDescent="0.3">
      <c r="A23" s="9"/>
      <c r="B23" s="9"/>
      <c r="C23" s="9"/>
      <c r="D23" s="9"/>
      <c r="E23" s="9"/>
      <c r="F23" s="9"/>
      <c r="G23" s="40" t="s">
        <v>187</v>
      </c>
      <c r="H23" s="40"/>
      <c r="I23" s="62">
        <v>246328.5</v>
      </c>
      <c r="J23" s="8" t="s">
        <v>159</v>
      </c>
      <c r="K23" s="8"/>
      <c r="L23" s="63">
        <v>0</v>
      </c>
      <c r="M23" s="9"/>
    </row>
    <row r="24" spans="1:13" x14ac:dyDescent="0.3">
      <c r="A24" s="9"/>
      <c r="B24" s="9"/>
      <c r="C24" s="9"/>
      <c r="D24" s="9"/>
      <c r="E24" s="9"/>
      <c r="F24" s="9"/>
      <c r="G24" s="40" t="s">
        <v>188</v>
      </c>
      <c r="H24" s="40"/>
      <c r="I24" s="62">
        <v>284377.5</v>
      </c>
      <c r="J24" s="8" t="s">
        <v>180</v>
      </c>
      <c r="K24" s="8"/>
      <c r="L24" s="63">
        <v>0</v>
      </c>
      <c r="M24" s="9"/>
    </row>
    <row r="25" spans="1:13" x14ac:dyDescent="0.3">
      <c r="A25" s="8" t="s">
        <v>164</v>
      </c>
      <c r="B25" s="9"/>
      <c r="C25" s="64">
        <v>545521.36</v>
      </c>
      <c r="D25" s="64">
        <v>-171350</v>
      </c>
      <c r="E25" s="64">
        <v>101410.68</v>
      </c>
      <c r="F25" s="8" t="s">
        <v>189</v>
      </c>
      <c r="G25" s="40" t="s">
        <v>190</v>
      </c>
      <c r="H25" s="40"/>
      <c r="I25" s="62">
        <v>151279</v>
      </c>
      <c r="J25" s="8" t="s">
        <v>159</v>
      </c>
      <c r="K25" s="8"/>
      <c r="L25" s="63">
        <v>0</v>
      </c>
      <c r="M25" s="9"/>
    </row>
    <row r="26" spans="1:13" x14ac:dyDescent="0.3">
      <c r="A26" s="15"/>
      <c r="B26" s="65">
        <v>0.5</v>
      </c>
      <c r="C26" s="64">
        <v>272760.68</v>
      </c>
      <c r="D26" s="64">
        <v>101410.68</v>
      </c>
      <c r="E26" s="15"/>
      <c r="F26" s="15"/>
      <c r="G26" s="15"/>
      <c r="H26" s="15"/>
      <c r="I26" s="67">
        <v>4176811</v>
      </c>
      <c r="J26" s="15"/>
      <c r="K26" s="15"/>
      <c r="L26" s="15"/>
      <c r="M26" s="15"/>
    </row>
    <row r="27" spans="1:13" x14ac:dyDescent="0.3">
      <c r="A27" s="15"/>
      <c r="B27" s="65"/>
      <c r="C27" s="64"/>
      <c r="D27" s="64"/>
      <c r="E27" s="15"/>
      <c r="F27" s="15"/>
      <c r="G27" s="15"/>
      <c r="H27" s="15"/>
      <c r="I27" s="67"/>
      <c r="J27" s="15"/>
      <c r="K27" s="15"/>
      <c r="L27" s="15"/>
      <c r="M27" s="15"/>
    </row>
    <row r="28" spans="1:13" x14ac:dyDescent="0.3">
      <c r="A28" s="8" t="s">
        <v>191</v>
      </c>
      <c r="B28" s="15"/>
      <c r="C28" s="64">
        <v>2035525.59</v>
      </c>
      <c r="D28" s="64">
        <v>-431875</v>
      </c>
      <c r="E28" s="15"/>
      <c r="F28" s="15"/>
      <c r="G28" s="15"/>
      <c r="H28" s="15"/>
      <c r="I28" s="58"/>
      <c r="J28" s="15"/>
      <c r="K28" s="15"/>
      <c r="L28" s="15"/>
      <c r="M28" s="15"/>
    </row>
    <row r="29" spans="1:13" x14ac:dyDescent="0.3">
      <c r="A29" s="8" t="s">
        <v>192</v>
      </c>
      <c r="B29" s="9"/>
      <c r="C29" s="68">
        <v>1017762.8</v>
      </c>
      <c r="D29" s="9"/>
      <c r="E29" s="68">
        <v>585887.81000000006</v>
      </c>
      <c r="F29" s="9"/>
      <c r="G29" s="9"/>
      <c r="H29" s="9"/>
      <c r="I29" s="69">
        <v>4176811</v>
      </c>
      <c r="J29" s="9"/>
      <c r="K29" s="9"/>
      <c r="L29" s="9"/>
      <c r="M29" s="9"/>
    </row>
    <row r="30" spans="1:13" x14ac:dyDescent="0.3">
      <c r="A30" s="9"/>
      <c r="B30" s="9"/>
      <c r="C30" s="16" t="s">
        <v>103</v>
      </c>
      <c r="D30" s="9"/>
      <c r="E30" s="16" t="s">
        <v>104</v>
      </c>
      <c r="F30" s="9"/>
      <c r="G30" s="99" t="s">
        <v>5</v>
      </c>
      <c r="H30" s="99"/>
      <c r="I30" s="99"/>
      <c r="J30" s="99"/>
      <c r="K30" s="99"/>
      <c r="L30" s="99"/>
      <c r="M30" s="89"/>
    </row>
  </sheetData>
  <mergeCells count="1">
    <mergeCell ref="G30:L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D979F-6A24-47CE-8EAE-230E94029982}">
  <dimension ref="A1:M31"/>
  <sheetViews>
    <sheetView workbookViewId="0">
      <selection activeCell="E30" sqref="E30"/>
    </sheetView>
  </sheetViews>
  <sheetFormatPr defaultColWidth="9.09765625" defaultRowHeight="13" x14ac:dyDescent="0.3"/>
  <cols>
    <col min="1" max="1" width="9.8984375" style="5" bestFit="1" customWidth="1"/>
    <col min="2" max="2" width="4.59765625" style="5" bestFit="1" customWidth="1"/>
    <col min="3" max="3" width="11.69921875" style="5" bestFit="1" customWidth="1"/>
    <col min="4" max="4" width="12.8984375" style="5" bestFit="1" customWidth="1"/>
    <col min="5" max="5" width="10.59765625" style="5" bestFit="1" customWidth="1"/>
    <col min="6" max="6" width="13.296875" style="5" bestFit="1" customWidth="1"/>
    <col min="7" max="7" width="16.296875" style="5" bestFit="1" customWidth="1"/>
    <col min="8" max="8" width="10.59765625" style="5" bestFit="1" customWidth="1"/>
    <col min="9" max="9" width="13.59765625" style="5" bestFit="1" customWidth="1"/>
    <col min="10" max="10" width="8.59765625" style="5" bestFit="1" customWidth="1"/>
    <col min="11" max="11" width="10.59765625" style="5" bestFit="1" customWidth="1"/>
    <col min="12" max="12" width="10.69921875" style="5" bestFit="1" customWidth="1"/>
    <col min="13" max="13" width="15.09765625" style="5" customWidth="1"/>
    <col min="14" max="16384" width="9.09765625" style="5"/>
  </cols>
  <sheetData>
    <row r="1" spans="1:13" ht="14.25" customHeight="1" x14ac:dyDescent="0.3">
      <c r="A1" s="81" t="s">
        <v>194</v>
      </c>
      <c r="B1" s="82"/>
      <c r="C1" s="70" t="s">
        <v>1</v>
      </c>
      <c r="D1" s="70" t="s">
        <v>2</v>
      </c>
      <c r="E1" s="83"/>
      <c r="F1" s="83"/>
      <c r="G1" s="70" t="s">
        <v>7</v>
      </c>
      <c r="H1" s="70" t="s">
        <v>251</v>
      </c>
      <c r="I1" s="70" t="s">
        <v>8</v>
      </c>
      <c r="J1" s="70" t="s">
        <v>7</v>
      </c>
      <c r="K1" s="70" t="s">
        <v>251</v>
      </c>
      <c r="L1" s="70" t="s">
        <v>9</v>
      </c>
    </row>
    <row r="2" spans="1:13" x14ac:dyDescent="0.3">
      <c r="A2" s="6"/>
      <c r="B2" s="6"/>
      <c r="C2" s="6"/>
      <c r="D2" s="6"/>
      <c r="E2" s="6"/>
      <c r="F2" s="6"/>
      <c r="G2" s="42" t="s">
        <v>195</v>
      </c>
      <c r="H2" s="42"/>
      <c r="I2" s="41">
        <v>232122.5</v>
      </c>
      <c r="J2" s="8" t="s">
        <v>136</v>
      </c>
      <c r="K2" s="8"/>
      <c r="L2" s="84">
        <v>0</v>
      </c>
      <c r="M2" s="9"/>
    </row>
    <row r="3" spans="1:13" x14ac:dyDescent="0.3">
      <c r="A3" s="6"/>
      <c r="B3" s="6"/>
      <c r="C3" s="6"/>
      <c r="D3" s="6"/>
      <c r="E3" s="6"/>
      <c r="F3" s="6"/>
      <c r="G3" s="40" t="s">
        <v>221</v>
      </c>
      <c r="H3" s="40"/>
      <c r="I3" s="68">
        <v>284794</v>
      </c>
      <c r="J3" s="8" t="s">
        <v>136</v>
      </c>
      <c r="K3" s="8"/>
      <c r="L3" s="48">
        <v>0</v>
      </c>
      <c r="M3" s="9"/>
    </row>
    <row r="4" spans="1:13" x14ac:dyDescent="0.3">
      <c r="A4" s="6"/>
      <c r="B4" s="6"/>
      <c r="C4" s="6"/>
      <c r="D4" s="6"/>
      <c r="E4" s="6"/>
      <c r="F4" s="6"/>
      <c r="G4" s="40" t="s">
        <v>222</v>
      </c>
      <c r="H4" s="40"/>
      <c r="I4" s="41">
        <v>117495</v>
      </c>
      <c r="J4" s="8" t="s">
        <v>223</v>
      </c>
      <c r="K4" s="8"/>
      <c r="L4" s="48">
        <v>0</v>
      </c>
      <c r="M4" s="9"/>
    </row>
    <row r="5" spans="1:13" x14ac:dyDescent="0.3">
      <c r="A5" s="6"/>
      <c r="B5" s="6"/>
      <c r="C5" s="6"/>
      <c r="D5" s="6"/>
      <c r="E5" s="6"/>
      <c r="F5" s="6"/>
      <c r="G5" s="40" t="s">
        <v>224</v>
      </c>
      <c r="H5" s="40"/>
      <c r="I5" s="41">
        <v>163418.5</v>
      </c>
      <c r="J5" s="8" t="s">
        <v>136</v>
      </c>
      <c r="K5" s="8"/>
      <c r="L5" s="48">
        <v>0</v>
      </c>
      <c r="M5" s="9"/>
    </row>
    <row r="6" spans="1:13" x14ac:dyDescent="0.3">
      <c r="A6" s="6"/>
      <c r="B6" s="6"/>
      <c r="C6" s="6"/>
      <c r="D6" s="6"/>
      <c r="E6" s="6"/>
      <c r="F6" s="6"/>
      <c r="G6" s="40" t="s">
        <v>225</v>
      </c>
      <c r="H6" s="40"/>
      <c r="I6" s="41">
        <v>214000.5</v>
      </c>
      <c r="J6" s="8" t="s">
        <v>136</v>
      </c>
      <c r="K6" s="8"/>
      <c r="L6" s="48">
        <v>0</v>
      </c>
      <c r="M6" s="9"/>
    </row>
    <row r="7" spans="1:13" x14ac:dyDescent="0.3">
      <c r="A7" s="8" t="s">
        <v>119</v>
      </c>
      <c r="B7" s="9"/>
      <c r="C7" s="56">
        <v>523003.38</v>
      </c>
      <c r="D7" s="46">
        <v>109625</v>
      </c>
      <c r="E7" s="46">
        <v>151876.69</v>
      </c>
      <c r="F7" s="8" t="s">
        <v>226</v>
      </c>
      <c r="G7" s="40" t="s">
        <v>227</v>
      </c>
      <c r="H7" s="40"/>
      <c r="I7" s="41">
        <v>111166.5</v>
      </c>
      <c r="J7" s="9"/>
      <c r="K7" s="9"/>
      <c r="L7" s="48">
        <v>0</v>
      </c>
      <c r="M7" s="9"/>
    </row>
    <row r="8" spans="1:13" x14ac:dyDescent="0.3">
      <c r="A8" s="9"/>
      <c r="B8" s="85">
        <v>0.5</v>
      </c>
      <c r="C8" s="56">
        <v>261501.69</v>
      </c>
      <c r="D8" s="46">
        <v>151876.69</v>
      </c>
      <c r="E8" s="9"/>
      <c r="F8" s="9"/>
      <c r="G8" s="40" t="s">
        <v>228</v>
      </c>
      <c r="H8" s="40"/>
      <c r="I8" s="68">
        <v>131245.5</v>
      </c>
      <c r="J8" s="9"/>
      <c r="K8" s="9"/>
      <c r="L8" s="48">
        <v>0</v>
      </c>
      <c r="M8" s="9"/>
    </row>
    <row r="9" spans="1:13" x14ac:dyDescent="0.3">
      <c r="A9" s="9"/>
      <c r="B9" s="9"/>
      <c r="C9" s="37"/>
      <c r="D9" s="39"/>
      <c r="E9" s="9"/>
      <c r="F9" s="9"/>
      <c r="G9" s="40" t="s">
        <v>229</v>
      </c>
      <c r="H9" s="40"/>
      <c r="I9" s="86">
        <v>135360</v>
      </c>
      <c r="J9" s="8" t="s">
        <v>136</v>
      </c>
      <c r="K9" s="8"/>
      <c r="L9" s="84">
        <v>0</v>
      </c>
      <c r="M9" s="9"/>
    </row>
    <row r="10" spans="1:13" x14ac:dyDescent="0.3">
      <c r="A10" s="9"/>
      <c r="B10" s="9"/>
      <c r="C10" s="37"/>
      <c r="D10" s="39"/>
      <c r="E10" s="9"/>
      <c r="F10" s="9"/>
      <c r="G10" s="40" t="s">
        <v>230</v>
      </c>
      <c r="H10" s="40"/>
      <c r="I10" s="68">
        <v>80126</v>
      </c>
      <c r="J10" s="8" t="s">
        <v>223</v>
      </c>
      <c r="K10" s="8"/>
      <c r="L10" s="84">
        <v>0</v>
      </c>
      <c r="M10" s="9"/>
    </row>
    <row r="11" spans="1:13" x14ac:dyDescent="0.3">
      <c r="A11" s="9"/>
      <c r="B11" s="9"/>
      <c r="C11" s="37"/>
      <c r="D11" s="39"/>
      <c r="E11" s="9"/>
      <c r="F11" s="9"/>
      <c r="G11" s="40" t="s">
        <v>231</v>
      </c>
      <c r="H11" s="40"/>
      <c r="I11" s="41">
        <v>202170.5</v>
      </c>
      <c r="J11" s="8" t="s">
        <v>136</v>
      </c>
      <c r="K11" s="8"/>
      <c r="L11" s="48">
        <v>0</v>
      </c>
      <c r="M11" s="9"/>
    </row>
    <row r="12" spans="1:13" x14ac:dyDescent="0.3">
      <c r="A12" s="9"/>
      <c r="B12" s="9"/>
      <c r="C12" s="37"/>
      <c r="D12" s="39"/>
      <c r="E12" s="9"/>
      <c r="F12" s="9"/>
      <c r="G12" s="40" t="s">
        <v>232</v>
      </c>
      <c r="H12" s="40"/>
      <c r="I12" s="41">
        <v>217613</v>
      </c>
      <c r="J12" s="8" t="s">
        <v>223</v>
      </c>
      <c r="K12" s="8"/>
      <c r="L12" s="48">
        <v>0</v>
      </c>
      <c r="M12" s="9"/>
    </row>
    <row r="13" spans="1:13" x14ac:dyDescent="0.3">
      <c r="A13" s="8" t="s">
        <v>119</v>
      </c>
      <c r="B13" s="9"/>
      <c r="C13" s="74">
        <v>512195.74</v>
      </c>
      <c r="D13" s="46">
        <v>77750</v>
      </c>
      <c r="E13" s="46">
        <v>178347.87</v>
      </c>
      <c r="F13" s="8" t="s">
        <v>233</v>
      </c>
      <c r="G13" s="40" t="s">
        <v>234</v>
      </c>
      <c r="H13" s="40"/>
      <c r="I13" s="41">
        <v>159524.5</v>
      </c>
      <c r="J13" s="8" t="s">
        <v>136</v>
      </c>
      <c r="K13" s="8"/>
      <c r="L13" s="48">
        <v>0</v>
      </c>
      <c r="M13" s="9"/>
    </row>
    <row r="14" spans="1:13" x14ac:dyDescent="0.3">
      <c r="A14" s="9"/>
      <c r="B14" s="85">
        <v>0.5</v>
      </c>
      <c r="C14" s="87">
        <v>256097.87</v>
      </c>
      <c r="D14" s="46">
        <v>178347.87</v>
      </c>
      <c r="E14" s="9"/>
      <c r="F14" s="9"/>
      <c r="G14" s="40" t="s">
        <v>235</v>
      </c>
      <c r="H14" s="40"/>
      <c r="I14" s="68">
        <v>324985</v>
      </c>
      <c r="J14" s="8" t="s">
        <v>136</v>
      </c>
      <c r="K14" s="8"/>
      <c r="L14" s="84">
        <v>0</v>
      </c>
      <c r="M14" s="9"/>
    </row>
    <row r="15" spans="1:13" x14ac:dyDescent="0.3">
      <c r="A15" s="9"/>
      <c r="B15" s="9"/>
      <c r="C15" s="37"/>
      <c r="D15" s="39"/>
      <c r="E15" s="9"/>
      <c r="F15" s="9"/>
      <c r="G15" s="40" t="s">
        <v>236</v>
      </c>
      <c r="H15" s="40"/>
      <c r="I15" s="68">
        <v>69763</v>
      </c>
      <c r="J15" s="8" t="s">
        <v>136</v>
      </c>
      <c r="K15" s="8"/>
      <c r="L15" s="84">
        <v>0</v>
      </c>
      <c r="M15" s="9"/>
    </row>
    <row r="16" spans="1:13" x14ac:dyDescent="0.3">
      <c r="A16" s="9"/>
      <c r="B16" s="9"/>
      <c r="C16" s="37"/>
      <c r="D16" s="39"/>
      <c r="E16" s="9"/>
      <c r="F16" s="9"/>
      <c r="G16" s="40" t="s">
        <v>237</v>
      </c>
      <c r="H16" s="40"/>
      <c r="I16" s="68">
        <v>78430.47</v>
      </c>
      <c r="J16" s="8" t="s">
        <v>136</v>
      </c>
      <c r="K16" s="8"/>
      <c r="L16" s="48">
        <v>0</v>
      </c>
      <c r="M16" s="9"/>
    </row>
    <row r="17" spans="1:13" x14ac:dyDescent="0.3">
      <c r="A17" s="9"/>
      <c r="B17" s="9"/>
      <c r="C17" s="37"/>
      <c r="D17" s="39"/>
      <c r="E17" s="9"/>
      <c r="F17" s="9"/>
      <c r="G17" s="40" t="s">
        <v>238</v>
      </c>
      <c r="H17" s="40"/>
      <c r="I17" s="68">
        <v>187400.53</v>
      </c>
      <c r="J17" s="8" t="s">
        <v>223</v>
      </c>
      <c r="K17" s="8"/>
      <c r="L17" s="48">
        <v>0</v>
      </c>
      <c r="M17" s="9"/>
    </row>
    <row r="18" spans="1:13" x14ac:dyDescent="0.3">
      <c r="A18" s="9"/>
      <c r="B18" s="9"/>
      <c r="C18" s="37"/>
      <c r="D18" s="39"/>
      <c r="E18" s="9"/>
      <c r="F18" s="9"/>
      <c r="G18" s="40" t="s">
        <v>239</v>
      </c>
      <c r="H18" s="40"/>
      <c r="I18" s="68">
        <v>299306.93</v>
      </c>
      <c r="J18" s="8" t="s">
        <v>223</v>
      </c>
      <c r="K18" s="8"/>
      <c r="L18" s="48">
        <v>0</v>
      </c>
      <c r="M18" s="9"/>
    </row>
    <row r="19" spans="1:13" x14ac:dyDescent="0.3">
      <c r="A19" s="9"/>
      <c r="B19" s="9"/>
      <c r="C19" s="37"/>
      <c r="D19" s="39"/>
      <c r="E19" s="9"/>
      <c r="F19" s="9"/>
      <c r="G19" s="40" t="s">
        <v>240</v>
      </c>
      <c r="H19" s="40"/>
      <c r="I19" s="86">
        <v>236672.39</v>
      </c>
      <c r="J19" s="8" t="s">
        <v>136</v>
      </c>
      <c r="K19" s="8"/>
      <c r="L19" s="48">
        <v>0</v>
      </c>
      <c r="M19" s="9"/>
    </row>
    <row r="20" spans="1:13" x14ac:dyDescent="0.3">
      <c r="A20" s="8" t="s">
        <v>119</v>
      </c>
      <c r="B20" s="9"/>
      <c r="C20" s="87">
        <v>425743.51</v>
      </c>
      <c r="D20" s="46">
        <v>188225</v>
      </c>
      <c r="E20" s="88">
        <v>24646.76</v>
      </c>
      <c r="F20" s="8" t="s">
        <v>241</v>
      </c>
      <c r="G20" s="40" t="s">
        <v>242</v>
      </c>
      <c r="H20" s="40"/>
      <c r="I20" s="68">
        <v>356555.82</v>
      </c>
      <c r="J20" s="8" t="s">
        <v>223</v>
      </c>
      <c r="K20" s="8"/>
      <c r="L20" s="48">
        <v>0</v>
      </c>
      <c r="M20" s="9"/>
    </row>
    <row r="21" spans="1:13" x14ac:dyDescent="0.3">
      <c r="A21" s="9"/>
      <c r="B21" s="85">
        <v>0.5</v>
      </c>
      <c r="C21" s="56">
        <v>212871.76</v>
      </c>
      <c r="D21" s="88">
        <v>24646.76</v>
      </c>
      <c r="E21" s="9"/>
      <c r="F21" s="9"/>
      <c r="G21" s="40" t="s">
        <v>243</v>
      </c>
      <c r="H21" s="40"/>
      <c r="I21" s="68">
        <v>260469.7</v>
      </c>
      <c r="J21" s="8" t="s">
        <v>223</v>
      </c>
      <c r="K21" s="8"/>
      <c r="L21" s="84">
        <v>0</v>
      </c>
      <c r="M21" s="9"/>
    </row>
    <row r="22" spans="1:13" x14ac:dyDescent="0.3">
      <c r="A22" s="9"/>
      <c r="B22" s="9"/>
      <c r="C22" s="37"/>
      <c r="D22" s="39"/>
      <c r="E22" s="9"/>
      <c r="F22" s="9"/>
      <c r="G22" s="40" t="s">
        <v>244</v>
      </c>
      <c r="H22" s="40"/>
      <c r="I22" s="68">
        <v>447205.68</v>
      </c>
      <c r="J22" s="8" t="s">
        <v>136</v>
      </c>
      <c r="K22" s="8"/>
      <c r="L22" s="48">
        <v>0</v>
      </c>
      <c r="M22" s="9"/>
    </row>
    <row r="23" spans="1:13" x14ac:dyDescent="0.3">
      <c r="A23" s="9"/>
      <c r="B23" s="9"/>
      <c r="C23" s="37"/>
      <c r="D23" s="39"/>
      <c r="E23" s="9"/>
      <c r="F23" s="9"/>
      <c r="G23" s="40" t="s">
        <v>245</v>
      </c>
      <c r="H23" s="40"/>
      <c r="I23" s="41">
        <v>356166.51</v>
      </c>
      <c r="J23" s="8" t="s">
        <v>136</v>
      </c>
      <c r="K23" s="8"/>
      <c r="L23" s="48">
        <v>0</v>
      </c>
      <c r="M23" s="9"/>
    </row>
    <row r="24" spans="1:13" x14ac:dyDescent="0.3">
      <c r="A24" s="9"/>
      <c r="B24" s="9"/>
      <c r="C24" s="37"/>
      <c r="D24" s="39"/>
      <c r="E24" s="9"/>
      <c r="F24" s="9"/>
      <c r="G24" s="40" t="s">
        <v>246</v>
      </c>
      <c r="H24" s="40"/>
      <c r="I24" s="41">
        <v>221489.1</v>
      </c>
      <c r="J24" s="8" t="s">
        <v>223</v>
      </c>
      <c r="K24" s="8"/>
      <c r="L24" s="84">
        <v>0</v>
      </c>
      <c r="M24" s="9"/>
    </row>
    <row r="25" spans="1:13" x14ac:dyDescent="0.3">
      <c r="A25" s="9"/>
      <c r="B25" s="9"/>
      <c r="C25" s="37"/>
      <c r="D25" s="39"/>
      <c r="E25" s="9"/>
      <c r="F25" s="9"/>
      <c r="G25" s="40" t="s">
        <v>247</v>
      </c>
      <c r="H25" s="40"/>
      <c r="I25" s="68">
        <v>375989.19</v>
      </c>
      <c r="J25" s="8" t="s">
        <v>223</v>
      </c>
      <c r="K25" s="8"/>
      <c r="L25" s="84">
        <v>0</v>
      </c>
      <c r="M25" s="9"/>
    </row>
    <row r="26" spans="1:13" x14ac:dyDescent="0.3">
      <c r="A26" s="8" t="s">
        <v>119</v>
      </c>
      <c r="B26" s="9"/>
      <c r="C26" s="87">
        <v>430625.17</v>
      </c>
      <c r="D26" s="88">
        <v>249825</v>
      </c>
      <c r="E26" s="46">
        <v>34512.42</v>
      </c>
      <c r="F26" s="8" t="s">
        <v>248</v>
      </c>
      <c r="G26" s="40" t="s">
        <v>249</v>
      </c>
      <c r="H26" s="40"/>
      <c r="I26" s="68">
        <v>263091.49</v>
      </c>
      <c r="J26" s="8" t="s">
        <v>223</v>
      </c>
      <c r="K26" s="8"/>
      <c r="L26" s="84">
        <v>0</v>
      </c>
      <c r="M26" s="9"/>
    </row>
    <row r="27" spans="1:13" x14ac:dyDescent="0.3">
      <c r="A27" s="15"/>
      <c r="B27" s="85">
        <v>0.5</v>
      </c>
      <c r="C27" s="56">
        <v>215312.59</v>
      </c>
      <c r="D27" s="88">
        <v>34512.42</v>
      </c>
      <c r="E27" s="15"/>
      <c r="F27" s="15"/>
      <c r="G27" s="15"/>
      <c r="H27" s="15"/>
      <c r="I27" s="41">
        <v>5526562.3099999996</v>
      </c>
      <c r="J27" s="8" t="s">
        <v>223</v>
      </c>
      <c r="K27" s="8"/>
      <c r="L27" s="48">
        <v>0</v>
      </c>
      <c r="M27" s="15"/>
    </row>
    <row r="28" spans="1:13" x14ac:dyDescent="0.3">
      <c r="A28" s="15"/>
      <c r="B28" s="85"/>
      <c r="C28" s="56"/>
      <c r="D28" s="88"/>
      <c r="E28" s="15"/>
      <c r="F28" s="15"/>
      <c r="G28" s="15"/>
      <c r="H28" s="15"/>
      <c r="I28" s="41"/>
      <c r="J28" s="8"/>
      <c r="K28" s="8"/>
      <c r="L28" s="48"/>
      <c r="M28" s="15"/>
    </row>
    <row r="29" spans="1:13" x14ac:dyDescent="0.3">
      <c r="A29" s="8" t="s">
        <v>152</v>
      </c>
      <c r="B29" s="15"/>
      <c r="C29" s="74">
        <v>1891567.8</v>
      </c>
      <c r="D29" s="46">
        <v>625425</v>
      </c>
      <c r="E29" s="15"/>
      <c r="F29" s="15"/>
      <c r="G29" s="15"/>
      <c r="H29" s="15"/>
      <c r="I29" s="15"/>
      <c r="J29" s="15"/>
      <c r="K29" s="15"/>
      <c r="L29" s="15"/>
      <c r="M29" s="15"/>
    </row>
    <row r="30" spans="1:13" x14ac:dyDescent="0.3">
      <c r="A30" s="8" t="s">
        <v>250</v>
      </c>
      <c r="B30" s="6"/>
      <c r="C30" s="88">
        <v>945783.9</v>
      </c>
      <c r="D30" s="6"/>
      <c r="E30" s="78">
        <v>320358.90000000002</v>
      </c>
      <c r="G30" s="6"/>
      <c r="H30" s="6"/>
      <c r="I30" s="92">
        <v>5526562.3099999996</v>
      </c>
    </row>
    <row r="31" spans="1:13" x14ac:dyDescent="0.3">
      <c r="A31" s="9"/>
      <c r="B31" s="9"/>
      <c r="C31" s="16" t="s">
        <v>103</v>
      </c>
      <c r="D31" s="9"/>
      <c r="E31" s="16" t="s">
        <v>104</v>
      </c>
      <c r="F31" s="9"/>
      <c r="G31" s="99" t="s">
        <v>5</v>
      </c>
      <c r="H31" s="99"/>
      <c r="I31" s="99"/>
      <c r="J31" s="99"/>
      <c r="K31" s="99"/>
      <c r="L31" s="99"/>
      <c r="M31" s="89"/>
    </row>
  </sheetData>
  <mergeCells count="1">
    <mergeCell ref="G31:L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2332-5686-40E2-B0A5-D4A5D0727128}">
  <dimension ref="A1:M30"/>
  <sheetViews>
    <sheetView workbookViewId="0">
      <selection activeCell="I23" sqref="I23"/>
    </sheetView>
  </sheetViews>
  <sheetFormatPr defaultColWidth="9.09765625" defaultRowHeight="13" x14ac:dyDescent="0.3"/>
  <cols>
    <col min="1" max="1" width="9.8984375" style="5" bestFit="1" customWidth="1"/>
    <col min="2" max="2" width="7.296875" style="5" bestFit="1" customWidth="1"/>
    <col min="3" max="3" width="12.8984375" style="5" bestFit="1" customWidth="1"/>
    <col min="4" max="4" width="10.8984375" style="5" bestFit="1" customWidth="1"/>
    <col min="5" max="5" width="10.09765625" style="5" bestFit="1" customWidth="1"/>
    <col min="6" max="6" width="20.09765625" style="5" bestFit="1" customWidth="1"/>
    <col min="7" max="7" width="15.8984375" style="5" bestFit="1" customWidth="1"/>
    <col min="8" max="8" width="10.59765625" style="5" bestFit="1" customWidth="1"/>
    <col min="9" max="9" width="12.69921875" style="5" bestFit="1" customWidth="1"/>
    <col min="10" max="10" width="8.59765625" style="5" bestFit="1" customWidth="1"/>
    <col min="11" max="11" width="10.69921875" style="5" customWidth="1"/>
    <col min="12" max="12" width="10.69921875" style="5" bestFit="1" customWidth="1"/>
    <col min="13" max="13" width="14" style="5" customWidth="1"/>
    <col min="14" max="16384" width="9.09765625" style="5"/>
  </cols>
  <sheetData>
    <row r="1" spans="1:13" x14ac:dyDescent="0.3">
      <c r="A1" s="1" t="s">
        <v>220</v>
      </c>
      <c r="B1" s="3" t="s">
        <v>1</v>
      </c>
      <c r="C1" s="3" t="s">
        <v>2</v>
      </c>
      <c r="D1" s="4"/>
      <c r="E1" s="4"/>
      <c r="F1" s="4"/>
      <c r="G1" s="70" t="s">
        <v>7</v>
      </c>
      <c r="H1" s="70" t="s">
        <v>251</v>
      </c>
      <c r="I1" s="70" t="s">
        <v>8</v>
      </c>
      <c r="J1" s="70" t="s">
        <v>7</v>
      </c>
      <c r="K1" s="70" t="s">
        <v>251</v>
      </c>
      <c r="L1" s="70" t="s">
        <v>9</v>
      </c>
    </row>
    <row r="2" spans="1:13" x14ac:dyDescent="0.3">
      <c r="A2" s="6"/>
      <c r="B2" s="6"/>
      <c r="C2" s="6"/>
      <c r="D2" s="6"/>
      <c r="E2" s="6"/>
      <c r="F2" s="6"/>
      <c r="G2" s="40" t="s">
        <v>197</v>
      </c>
      <c r="H2" s="40"/>
      <c r="I2" s="62">
        <v>383161.71</v>
      </c>
      <c r="J2" s="40" t="s">
        <v>159</v>
      </c>
      <c r="K2" s="40"/>
      <c r="L2" s="63"/>
      <c r="M2" s="9"/>
    </row>
    <row r="3" spans="1:13" x14ac:dyDescent="0.3">
      <c r="A3" s="6"/>
      <c r="B3" s="6"/>
      <c r="C3" s="6"/>
      <c r="D3" s="6"/>
      <c r="E3" s="6"/>
      <c r="F3" s="6"/>
      <c r="G3" s="40" t="s">
        <v>198</v>
      </c>
      <c r="H3" s="40"/>
      <c r="I3" s="62">
        <v>293626.28000000003</v>
      </c>
      <c r="J3" s="40" t="s">
        <v>159</v>
      </c>
      <c r="K3" s="40"/>
      <c r="L3" s="63">
        <v>0</v>
      </c>
      <c r="M3" s="9"/>
    </row>
    <row r="4" spans="1:13" x14ac:dyDescent="0.3">
      <c r="A4" s="6"/>
      <c r="B4" s="6"/>
      <c r="C4" s="6"/>
      <c r="D4" s="6"/>
      <c r="E4" s="6"/>
      <c r="F4" s="6"/>
      <c r="G4" s="40" t="s">
        <v>199</v>
      </c>
      <c r="H4" s="40"/>
      <c r="I4" s="62">
        <v>138888.03</v>
      </c>
      <c r="J4" s="40" t="s">
        <v>159</v>
      </c>
      <c r="K4" s="40"/>
      <c r="L4" s="63">
        <v>0</v>
      </c>
      <c r="M4" s="9"/>
    </row>
    <row r="5" spans="1:13" x14ac:dyDescent="0.3">
      <c r="A5" s="6"/>
      <c r="B5" s="6"/>
      <c r="C5" s="6"/>
      <c r="D5" s="6"/>
      <c r="E5" s="6"/>
      <c r="F5" s="6"/>
      <c r="G5" s="40" t="s">
        <v>200</v>
      </c>
      <c r="H5" s="40"/>
      <c r="I5" s="62">
        <v>104115.48</v>
      </c>
      <c r="J5" s="40" t="s">
        <v>159</v>
      </c>
      <c r="K5" s="40"/>
      <c r="L5" s="63">
        <v>0</v>
      </c>
      <c r="M5" s="9"/>
    </row>
    <row r="6" spans="1:13" x14ac:dyDescent="0.3">
      <c r="A6" s="8" t="s">
        <v>164</v>
      </c>
      <c r="B6" s="9"/>
      <c r="C6" s="77">
        <v>392274.21</v>
      </c>
      <c r="D6" s="77">
        <v>-112925</v>
      </c>
      <c r="E6" s="39"/>
      <c r="F6" s="9"/>
      <c r="G6" s="40" t="s">
        <v>201</v>
      </c>
      <c r="H6" s="40"/>
      <c r="I6" s="62">
        <v>154160.95000000001</v>
      </c>
      <c r="J6" s="40" t="s">
        <v>159</v>
      </c>
      <c r="K6" s="40"/>
      <c r="L6" s="63">
        <v>0</v>
      </c>
      <c r="M6" s="9"/>
    </row>
    <row r="7" spans="1:13" x14ac:dyDescent="0.3">
      <c r="A7" s="9"/>
      <c r="B7" s="72">
        <v>0.5</v>
      </c>
      <c r="C7" s="77">
        <v>196137.11</v>
      </c>
      <c r="D7" s="77">
        <v>83212.11</v>
      </c>
      <c r="E7" s="64">
        <v>83212.11</v>
      </c>
      <c r="F7" s="64"/>
      <c r="G7" s="40" t="s">
        <v>202</v>
      </c>
      <c r="H7" s="40"/>
      <c r="I7" s="62">
        <v>57340.38</v>
      </c>
      <c r="J7" s="37"/>
      <c r="K7" s="37"/>
      <c r="L7" s="73">
        <v>0</v>
      </c>
      <c r="M7" s="9"/>
    </row>
    <row r="8" spans="1:13" x14ac:dyDescent="0.3">
      <c r="A8" s="9"/>
      <c r="B8" s="9"/>
      <c r="C8" s="39"/>
      <c r="D8" s="39"/>
      <c r="E8" s="39"/>
      <c r="F8" s="9"/>
      <c r="G8" s="40" t="s">
        <v>203</v>
      </c>
      <c r="H8" s="40"/>
      <c r="I8" s="62">
        <v>159707.9</v>
      </c>
      <c r="J8" s="40" t="s">
        <v>159</v>
      </c>
      <c r="K8" s="40"/>
      <c r="L8" s="63">
        <v>0</v>
      </c>
      <c r="M8" s="9"/>
    </row>
    <row r="9" spans="1:13" x14ac:dyDescent="0.3">
      <c r="A9" s="9"/>
      <c r="B9" s="9"/>
      <c r="C9" s="39"/>
      <c r="D9" s="39"/>
      <c r="E9" s="39"/>
      <c r="F9" s="9"/>
      <c r="G9" s="40" t="s">
        <v>204</v>
      </c>
      <c r="H9" s="40"/>
      <c r="I9" s="62">
        <v>51996.44</v>
      </c>
      <c r="J9" s="40" t="s">
        <v>159</v>
      </c>
      <c r="K9" s="40"/>
      <c r="L9" s="63">
        <v>0</v>
      </c>
      <c r="M9" s="9"/>
    </row>
    <row r="10" spans="1:13" x14ac:dyDescent="0.3">
      <c r="A10" s="9"/>
      <c r="B10" s="9"/>
      <c r="C10" s="39"/>
      <c r="D10" s="39"/>
      <c r="E10" s="39"/>
      <c r="F10" s="9"/>
      <c r="G10" s="40" t="s">
        <v>205</v>
      </c>
      <c r="H10" s="40"/>
      <c r="I10" s="62">
        <v>152022.82</v>
      </c>
      <c r="J10" s="40" t="s">
        <v>159</v>
      </c>
      <c r="K10" s="40"/>
      <c r="L10" s="63">
        <v>0</v>
      </c>
      <c r="M10" s="9"/>
    </row>
    <row r="11" spans="1:13" x14ac:dyDescent="0.3">
      <c r="A11" s="9"/>
      <c r="B11" s="9"/>
      <c r="C11" s="39"/>
      <c r="D11" s="39"/>
      <c r="E11" s="39"/>
      <c r="F11" s="9"/>
      <c r="G11" s="40" t="s">
        <v>206</v>
      </c>
      <c r="H11" s="40"/>
      <c r="I11" s="68">
        <v>79281.63</v>
      </c>
      <c r="J11" s="40" t="s">
        <v>159</v>
      </c>
      <c r="K11" s="40"/>
      <c r="L11" s="63">
        <v>0</v>
      </c>
      <c r="M11" s="9"/>
    </row>
    <row r="12" spans="1:13" x14ac:dyDescent="0.3">
      <c r="A12" s="9"/>
      <c r="B12" s="9"/>
      <c r="C12" s="39"/>
      <c r="D12" s="39"/>
      <c r="E12" s="39"/>
      <c r="F12" s="9"/>
      <c r="G12" s="40" t="s">
        <v>207</v>
      </c>
      <c r="H12" s="40"/>
      <c r="I12" s="62">
        <v>111119.75</v>
      </c>
      <c r="J12" s="40" t="s">
        <v>159</v>
      </c>
      <c r="K12" s="40"/>
      <c r="L12" s="63">
        <v>0</v>
      </c>
      <c r="M12" s="9"/>
    </row>
    <row r="13" spans="1:13" x14ac:dyDescent="0.3">
      <c r="A13" s="8" t="s">
        <v>164</v>
      </c>
      <c r="B13" s="9"/>
      <c r="C13" s="78">
        <v>276436.8</v>
      </c>
      <c r="D13" s="64">
        <v>-51025</v>
      </c>
      <c r="E13" s="64">
        <v>87193.41</v>
      </c>
      <c r="F13" s="64"/>
      <c r="G13" s="40" t="s">
        <v>208</v>
      </c>
      <c r="H13" s="40"/>
      <c r="I13" s="62">
        <v>141440.57999999999</v>
      </c>
      <c r="J13" s="40" t="s">
        <v>159</v>
      </c>
      <c r="K13" s="40"/>
      <c r="L13" s="63">
        <v>0</v>
      </c>
      <c r="M13" s="9"/>
    </row>
    <row r="14" spans="1:13" x14ac:dyDescent="0.3">
      <c r="A14" s="9"/>
      <c r="B14" s="72">
        <v>0.5</v>
      </c>
      <c r="C14" s="64">
        <v>138218.4</v>
      </c>
      <c r="D14" s="64">
        <v>87193.4</v>
      </c>
      <c r="E14" s="39"/>
      <c r="F14" s="9"/>
      <c r="G14" s="40" t="s">
        <v>209</v>
      </c>
      <c r="H14" s="40"/>
      <c r="I14" s="62">
        <v>163710.25</v>
      </c>
      <c r="J14" s="40" t="s">
        <v>159</v>
      </c>
      <c r="K14" s="40"/>
      <c r="L14" s="63">
        <v>0</v>
      </c>
      <c r="M14" s="9"/>
    </row>
    <row r="15" spans="1:13" x14ac:dyDescent="0.3">
      <c r="A15" s="9"/>
      <c r="B15" s="9"/>
      <c r="C15" s="39"/>
      <c r="D15" s="39"/>
      <c r="E15" s="39"/>
      <c r="F15" s="9"/>
      <c r="G15" s="40" t="s">
        <v>210</v>
      </c>
      <c r="H15" s="40"/>
      <c r="I15" s="62">
        <v>228909.91</v>
      </c>
      <c r="J15" s="40" t="s">
        <v>159</v>
      </c>
      <c r="K15" s="40"/>
      <c r="L15" s="63">
        <v>0</v>
      </c>
      <c r="M15" s="9"/>
    </row>
    <row r="16" spans="1:13" x14ac:dyDescent="0.3">
      <c r="A16" s="9"/>
      <c r="B16" s="9"/>
      <c r="C16" s="39"/>
      <c r="D16" s="39"/>
      <c r="E16" s="39"/>
      <c r="F16" s="9"/>
      <c r="G16" s="40" t="s">
        <v>211</v>
      </c>
      <c r="H16" s="40"/>
      <c r="I16" s="62">
        <v>288193.68</v>
      </c>
      <c r="J16" s="40" t="s">
        <v>159</v>
      </c>
      <c r="K16" s="40"/>
      <c r="L16" s="63">
        <v>0</v>
      </c>
      <c r="M16" s="9"/>
    </row>
    <row r="17" spans="1:13" x14ac:dyDescent="0.3">
      <c r="A17" s="9"/>
      <c r="B17" s="9"/>
      <c r="C17" s="39"/>
      <c r="D17" s="39"/>
      <c r="E17" s="39"/>
      <c r="F17" s="9"/>
      <c r="G17" s="40" t="s">
        <v>212</v>
      </c>
      <c r="H17" s="40"/>
      <c r="I17" s="62">
        <v>373564.07</v>
      </c>
      <c r="J17" s="40" t="s">
        <v>159</v>
      </c>
      <c r="K17" s="40"/>
      <c r="L17" s="63">
        <v>0</v>
      </c>
      <c r="M17" s="9"/>
    </row>
    <row r="18" spans="1:13" x14ac:dyDescent="0.3">
      <c r="A18" s="9"/>
      <c r="B18" s="9"/>
      <c r="C18" s="39"/>
      <c r="D18" s="39"/>
      <c r="E18" s="39"/>
      <c r="F18" s="9"/>
      <c r="G18" s="40" t="s">
        <v>213</v>
      </c>
      <c r="H18" s="40"/>
      <c r="I18" s="62">
        <v>253029.5</v>
      </c>
      <c r="J18" s="40" t="s">
        <v>159</v>
      </c>
      <c r="K18" s="40"/>
      <c r="L18" s="63">
        <v>0</v>
      </c>
      <c r="M18" s="9"/>
    </row>
    <row r="19" spans="1:13" x14ac:dyDescent="0.3">
      <c r="A19" s="8" t="s">
        <v>164</v>
      </c>
      <c r="B19" s="9"/>
      <c r="C19" s="39"/>
      <c r="D19" s="39"/>
      <c r="E19" s="75">
        <v>0</v>
      </c>
      <c r="F19" s="75" t="s">
        <v>219</v>
      </c>
      <c r="G19" s="76" t="s">
        <v>196</v>
      </c>
      <c r="H19" s="76"/>
      <c r="I19" s="62">
        <v>382087.48</v>
      </c>
      <c r="J19" s="40" t="s">
        <v>159</v>
      </c>
      <c r="K19" s="40"/>
      <c r="L19" s="63">
        <v>0</v>
      </c>
      <c r="M19" s="9"/>
    </row>
    <row r="20" spans="1:13" x14ac:dyDescent="0.3">
      <c r="A20" s="9"/>
      <c r="B20" s="72">
        <v>0.5</v>
      </c>
      <c r="C20" s="39"/>
      <c r="D20" s="39"/>
      <c r="E20" s="39"/>
      <c r="F20" s="9"/>
      <c r="G20" s="40" t="s">
        <v>214</v>
      </c>
      <c r="H20" s="40"/>
      <c r="I20" s="62">
        <v>171477.81</v>
      </c>
      <c r="J20" s="40" t="s">
        <v>159</v>
      </c>
      <c r="K20" s="40"/>
      <c r="L20" s="63">
        <v>0</v>
      </c>
      <c r="M20" s="9"/>
    </row>
    <row r="21" spans="1:13" x14ac:dyDescent="0.3">
      <c r="A21" s="9"/>
      <c r="B21" s="9"/>
      <c r="C21" s="39"/>
      <c r="D21" s="39"/>
      <c r="E21" s="39"/>
      <c r="F21" s="9"/>
      <c r="G21" s="40" t="s">
        <v>215</v>
      </c>
      <c r="H21" s="40"/>
      <c r="I21" s="62">
        <v>202473.9</v>
      </c>
      <c r="J21" s="40" t="s">
        <v>159</v>
      </c>
      <c r="K21" s="40"/>
      <c r="L21" s="63">
        <v>0</v>
      </c>
      <c r="M21" s="9"/>
    </row>
    <row r="22" spans="1:13" x14ac:dyDescent="0.3">
      <c r="A22" s="9"/>
      <c r="B22" s="9"/>
      <c r="C22" s="39"/>
      <c r="D22" s="39"/>
      <c r="E22" s="39"/>
      <c r="F22" s="9"/>
      <c r="G22" s="40" t="s">
        <v>216</v>
      </c>
      <c r="H22" s="40"/>
      <c r="I22" s="68">
        <v>391360.69</v>
      </c>
      <c r="J22" s="40" t="s">
        <v>159</v>
      </c>
      <c r="K22" s="40"/>
      <c r="L22" s="63">
        <v>0</v>
      </c>
      <c r="M22" s="9"/>
    </row>
    <row r="23" spans="1:13" x14ac:dyDescent="0.3">
      <c r="A23" s="9"/>
      <c r="B23" s="9"/>
      <c r="C23" s="39"/>
      <c r="D23" s="39"/>
      <c r="E23" s="39"/>
      <c r="F23" s="9"/>
      <c r="G23" s="40" t="s">
        <v>217</v>
      </c>
      <c r="H23" s="40"/>
      <c r="I23" s="62">
        <v>265283.93</v>
      </c>
      <c r="J23" s="40" t="s">
        <v>218</v>
      </c>
      <c r="K23" s="40"/>
      <c r="L23" s="63">
        <v>0</v>
      </c>
      <c r="M23" s="9"/>
    </row>
    <row r="24" spans="1:13" x14ac:dyDescent="0.3">
      <c r="A24" s="9"/>
      <c r="B24" s="9"/>
      <c r="C24" s="39"/>
      <c r="D24" s="39"/>
      <c r="E24" s="39"/>
      <c r="F24" s="9"/>
      <c r="G24" s="9"/>
      <c r="H24" s="9"/>
      <c r="I24" s="62">
        <v>4546953.17</v>
      </c>
      <c r="J24" s="37"/>
      <c r="K24" s="37"/>
      <c r="L24" s="63">
        <v>0</v>
      </c>
      <c r="M24" s="9"/>
    </row>
    <row r="25" spans="1:13" x14ac:dyDescent="0.3">
      <c r="A25" s="8" t="s">
        <v>164</v>
      </c>
      <c r="B25" s="9"/>
      <c r="C25" s="44"/>
      <c r="D25" s="44"/>
      <c r="E25" s="44"/>
      <c r="F25" s="6"/>
      <c r="G25" s="6"/>
      <c r="H25" s="6"/>
      <c r="I25" s="6"/>
      <c r="J25" s="6"/>
      <c r="K25" s="6"/>
      <c r="L25" s="6"/>
      <c r="M25" s="6"/>
    </row>
    <row r="26" spans="1:13" x14ac:dyDescent="0.3">
      <c r="A26" s="9"/>
      <c r="B26" s="72">
        <v>0.5</v>
      </c>
      <c r="C26" s="44"/>
      <c r="D26" s="44"/>
      <c r="E26" s="44"/>
      <c r="F26" s="6"/>
      <c r="G26" s="6"/>
      <c r="H26" s="6"/>
      <c r="I26" s="6"/>
      <c r="J26" s="6"/>
      <c r="K26" s="6"/>
      <c r="L26" s="6"/>
      <c r="M26" s="6"/>
    </row>
    <row r="27" spans="1:13" x14ac:dyDescent="0.3">
      <c r="C27" s="79"/>
      <c r="D27" s="79"/>
      <c r="E27" s="79"/>
    </row>
    <row r="28" spans="1:13" x14ac:dyDescent="0.3">
      <c r="A28" s="5" t="s">
        <v>49</v>
      </c>
      <c r="C28" s="80">
        <f>C6+C13</f>
        <v>668711.01</v>
      </c>
      <c r="D28" s="80">
        <f>D6+D13+D19+D25</f>
        <v>-163950</v>
      </c>
      <c r="E28" s="79"/>
    </row>
    <row r="29" spans="1:13" x14ac:dyDescent="0.3">
      <c r="A29" s="5" t="s">
        <v>6</v>
      </c>
      <c r="C29" s="62">
        <f>C7+C14</f>
        <v>334355.51</v>
      </c>
      <c r="D29" s="79"/>
      <c r="E29" s="80">
        <f>E7+E13</f>
        <v>170405.52000000002</v>
      </c>
      <c r="I29" s="71">
        <f>I24</f>
        <v>4546953.17</v>
      </c>
    </row>
    <row r="30" spans="1:13" x14ac:dyDescent="0.3">
      <c r="A30" s="9"/>
      <c r="B30" s="9"/>
      <c r="C30" s="16" t="s">
        <v>103</v>
      </c>
      <c r="D30" s="9"/>
      <c r="E30" s="16" t="s">
        <v>104</v>
      </c>
      <c r="F30" s="9"/>
      <c r="G30" s="99" t="s">
        <v>5</v>
      </c>
      <c r="H30" s="99"/>
      <c r="I30" s="99"/>
      <c r="J30" s="99"/>
      <c r="K30" s="99"/>
      <c r="L30" s="99"/>
      <c r="M30" s="89"/>
    </row>
  </sheetData>
  <mergeCells count="1">
    <mergeCell ref="G30:L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2019-2020</vt:lpstr>
      <vt:lpstr>2020-2021</vt:lpstr>
      <vt:lpstr>2021-2022</vt:lpstr>
      <vt:lpstr>2022-2023</vt:lpstr>
      <vt:lpstr>2023-2024</vt:lpstr>
      <vt:lpstr>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2020 FY.pdf</dc:title>
  <dc:creator>Michelle Wellesley-Davies</dc:creator>
  <cp:lastModifiedBy>Tam Nguyen</cp:lastModifiedBy>
  <dcterms:created xsi:type="dcterms:W3CDTF">2025-04-11T07:31:19Z</dcterms:created>
  <dcterms:modified xsi:type="dcterms:W3CDTF">2025-04-14T08:34:38Z</dcterms:modified>
</cp:coreProperties>
</file>