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360" windowWidth="29590" windowHeight="16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3" i="1" l="1"/>
  <c r="Q3" i="1" s="1"/>
  <c r="P4" i="1"/>
  <c r="Q4" i="1" s="1"/>
  <c r="P5" i="1"/>
  <c r="Q5" i="1" s="1"/>
  <c r="P6" i="1"/>
  <c r="Q6" i="1" s="1"/>
  <c r="T6" i="1" s="1"/>
  <c r="P7" i="1"/>
  <c r="Q7" i="1" s="1"/>
  <c r="P8" i="1"/>
  <c r="Q8" i="1" s="1"/>
  <c r="P9" i="1"/>
  <c r="Q9" i="1" s="1"/>
  <c r="P10" i="1"/>
  <c r="Q10" i="1" s="1"/>
  <c r="T10" i="1" s="1"/>
  <c r="P11" i="1"/>
  <c r="Q11" i="1" s="1"/>
  <c r="P12" i="1"/>
  <c r="Q12" i="1" s="1"/>
  <c r="P13" i="1"/>
  <c r="Q13" i="1" s="1"/>
  <c r="P14" i="1"/>
  <c r="Q14" i="1" s="1"/>
  <c r="T14" i="1" s="1"/>
  <c r="P15" i="1"/>
  <c r="Q15" i="1" s="1"/>
  <c r="P16" i="1"/>
  <c r="Q16" i="1" s="1"/>
  <c r="P17" i="1"/>
  <c r="Q17" i="1" s="1"/>
  <c r="P18" i="1"/>
  <c r="Q18" i="1" s="1"/>
  <c r="T18" i="1" s="1"/>
  <c r="P19" i="1"/>
  <c r="Q19" i="1" s="1"/>
  <c r="P20" i="1"/>
  <c r="Q20" i="1" s="1"/>
  <c r="P21" i="1"/>
  <c r="Q21" i="1" s="1"/>
  <c r="P22" i="1"/>
  <c r="Q22" i="1" s="1"/>
  <c r="T22" i="1" s="1"/>
  <c r="P23" i="1"/>
  <c r="Q23" i="1" s="1"/>
  <c r="P24" i="1"/>
  <c r="Q24" i="1" s="1"/>
  <c r="P25" i="1"/>
  <c r="Q25" i="1" s="1"/>
  <c r="P26" i="1"/>
  <c r="Q26" i="1" s="1"/>
  <c r="T26" i="1" s="1"/>
  <c r="P27" i="1"/>
  <c r="Q27" i="1" s="1"/>
  <c r="P28" i="1"/>
  <c r="Q28" i="1" s="1"/>
  <c r="P29" i="1"/>
  <c r="Q29" i="1" s="1"/>
  <c r="P30" i="1"/>
  <c r="Q30" i="1" s="1"/>
  <c r="T30" i="1" s="1"/>
  <c r="P31" i="1"/>
  <c r="Q31" i="1" s="1"/>
  <c r="P32" i="1"/>
  <c r="Q32" i="1" s="1"/>
  <c r="P33" i="1"/>
  <c r="Q33" i="1" s="1"/>
  <c r="P34" i="1"/>
  <c r="Q34" i="1" s="1"/>
  <c r="T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T41" i="1" s="1"/>
  <c r="P42" i="1"/>
  <c r="Q42" i="1" s="1"/>
  <c r="P2" i="1"/>
  <c r="Q2" i="1" s="1"/>
  <c r="T2" i="1" l="1"/>
  <c r="U2" i="1" s="1"/>
  <c r="W2" i="1" s="1"/>
  <c r="U36" i="1"/>
  <c r="W36" i="1" s="1"/>
  <c r="T36" i="1"/>
  <c r="T28" i="1"/>
  <c r="U28" i="1" s="1"/>
  <c r="W28" i="1" s="1"/>
  <c r="T16" i="1"/>
  <c r="U16" i="1" s="1"/>
  <c r="W16" i="1" s="1"/>
  <c r="T40" i="1"/>
  <c r="U40" i="1" s="1"/>
  <c r="W40" i="1" s="1"/>
  <c r="T37" i="1"/>
  <c r="U37" i="1" s="1"/>
  <c r="W37" i="1" s="1"/>
  <c r="T33" i="1"/>
  <c r="U33" i="1" s="1"/>
  <c r="W33" i="1" s="1"/>
  <c r="T29" i="1"/>
  <c r="U29" i="1" s="1"/>
  <c r="W29" i="1" s="1"/>
  <c r="T25" i="1"/>
  <c r="U25" i="1" s="1"/>
  <c r="W25" i="1" s="1"/>
  <c r="T21" i="1"/>
  <c r="U21" i="1" s="1"/>
  <c r="W21" i="1" s="1"/>
  <c r="T17" i="1"/>
  <c r="U17" i="1" s="1"/>
  <c r="W17" i="1" s="1"/>
  <c r="T13" i="1"/>
  <c r="U13" i="1" s="1"/>
  <c r="W13" i="1" s="1"/>
  <c r="U9" i="1"/>
  <c r="W9" i="1" s="1"/>
  <c r="T9" i="1"/>
  <c r="T5" i="1"/>
  <c r="U5" i="1" s="1"/>
  <c r="W5" i="1" s="1"/>
  <c r="T39" i="1"/>
  <c r="U39" i="1" s="1"/>
  <c r="W39" i="1" s="1"/>
  <c r="T32" i="1"/>
  <c r="U32" i="1" s="1"/>
  <c r="W32" i="1" s="1"/>
  <c r="T24" i="1"/>
  <c r="U24" i="1" s="1"/>
  <c r="W24" i="1" s="1"/>
  <c r="T20" i="1"/>
  <c r="U20" i="1" s="1"/>
  <c r="W20" i="1" s="1"/>
  <c r="T12" i="1"/>
  <c r="U12" i="1" s="1"/>
  <c r="W12" i="1" s="1"/>
  <c r="T8" i="1"/>
  <c r="U8" i="1" s="1"/>
  <c r="W8" i="1" s="1"/>
  <c r="T4" i="1"/>
  <c r="U4" i="1" s="1"/>
  <c r="W4" i="1" s="1"/>
  <c r="T42" i="1"/>
  <c r="U42" i="1"/>
  <c r="W42" i="1" s="1"/>
  <c r="T38" i="1"/>
  <c r="U38" i="1" s="1"/>
  <c r="W38" i="1" s="1"/>
  <c r="T35" i="1"/>
  <c r="U35" i="1" s="1"/>
  <c r="W35" i="1" s="1"/>
  <c r="T31" i="1"/>
  <c r="U31" i="1" s="1"/>
  <c r="W31" i="1" s="1"/>
  <c r="T27" i="1"/>
  <c r="U27" i="1" s="1"/>
  <c r="W27" i="1" s="1"/>
  <c r="T23" i="1"/>
  <c r="U23" i="1" s="1"/>
  <c r="W23" i="1" s="1"/>
  <c r="T19" i="1"/>
  <c r="U19" i="1" s="1"/>
  <c r="W19" i="1" s="1"/>
  <c r="T15" i="1"/>
  <c r="U15" i="1" s="1"/>
  <c r="W15" i="1" s="1"/>
  <c r="T11" i="1"/>
  <c r="U11" i="1" s="1"/>
  <c r="W11" i="1" s="1"/>
  <c r="T7" i="1"/>
  <c r="U7" i="1" s="1"/>
  <c r="W7" i="1" s="1"/>
  <c r="T3" i="1"/>
  <c r="U3" i="1" s="1"/>
  <c r="W3" i="1" s="1"/>
  <c r="U41" i="1"/>
  <c r="W41" i="1" s="1"/>
  <c r="U34" i="1"/>
  <c r="W34" i="1" s="1"/>
  <c r="U30" i="1"/>
  <c r="W30" i="1" s="1"/>
  <c r="U26" i="1"/>
  <c r="W26" i="1" s="1"/>
  <c r="U22" i="1"/>
  <c r="W22" i="1" s="1"/>
  <c r="U18" i="1"/>
  <c r="W18" i="1" s="1"/>
  <c r="U14" i="1"/>
  <c r="W14" i="1" s="1"/>
  <c r="U10" i="1"/>
  <c r="W10" i="1" s="1"/>
  <c r="U6" i="1"/>
  <c r="W6" i="1" s="1"/>
  <c r="W44" i="1" l="1"/>
</calcChain>
</file>

<file path=xl/sharedStrings.xml><?xml version="1.0" encoding="utf-8"?>
<sst xmlns="http://schemas.openxmlformats.org/spreadsheetml/2006/main" count="313" uniqueCount="142">
  <si>
    <t>Chassis</t>
  </si>
  <si>
    <t>YR</t>
  </si>
  <si>
    <t>YM</t>
  </si>
  <si>
    <t>Color</t>
  </si>
  <si>
    <t>Model Grade</t>
  </si>
  <si>
    <t>Trn</t>
  </si>
  <si>
    <t>Mileage</t>
  </si>
  <si>
    <t>CC</t>
  </si>
  <si>
    <t>CG</t>
  </si>
  <si>
    <t>Int Color</t>
  </si>
  <si>
    <t>RTG</t>
  </si>
  <si>
    <t>Auto</t>
  </si>
  <si>
    <t>B</t>
  </si>
  <si>
    <t>BLACK</t>
  </si>
  <si>
    <t>GRAY</t>
  </si>
  <si>
    <t>BEIGE</t>
  </si>
  <si>
    <t>WINE RED</t>
  </si>
  <si>
    <t>PEARL</t>
  </si>
  <si>
    <t>SILVER</t>
  </si>
  <si>
    <t>Black</t>
  </si>
  <si>
    <t>RED</t>
  </si>
  <si>
    <t>AZE0-055084</t>
  </si>
  <si>
    <t>LEAF G</t>
  </si>
  <si>
    <t>44615K</t>
  </si>
  <si>
    <t>AZE0-062730</t>
  </si>
  <si>
    <t>LightBlue</t>
  </si>
  <si>
    <t>42410K</t>
  </si>
  <si>
    <t>AZE0-101082</t>
  </si>
  <si>
    <t>LEAF X</t>
  </si>
  <si>
    <t>29428K</t>
  </si>
  <si>
    <t>AZE0-101773</t>
  </si>
  <si>
    <t>72649K</t>
  </si>
  <si>
    <t>AZE0-102718</t>
  </si>
  <si>
    <t>25246K</t>
  </si>
  <si>
    <t>AZE0-102921</t>
  </si>
  <si>
    <t>LEAF G Aero Style</t>
  </si>
  <si>
    <t>62583K</t>
  </si>
  <si>
    <t>AZE0-111760</t>
  </si>
  <si>
    <t>ORANGE</t>
  </si>
  <si>
    <t>LEAF X 80th Special Color LTD</t>
  </si>
  <si>
    <t>45478K</t>
  </si>
  <si>
    <t>AZE0-112308</t>
  </si>
  <si>
    <t>LEAF S Aero Style</t>
  </si>
  <si>
    <t>39531K</t>
  </si>
  <si>
    <t>AZE0-115236</t>
  </si>
  <si>
    <t>LEAF S</t>
  </si>
  <si>
    <t>46225K</t>
  </si>
  <si>
    <t>AZE0-115963</t>
  </si>
  <si>
    <t>30820K</t>
  </si>
  <si>
    <t>AZE0-117011</t>
  </si>
  <si>
    <t>LEAF X 24KWH</t>
  </si>
  <si>
    <t>66685K</t>
  </si>
  <si>
    <t>AZE0-118396</t>
  </si>
  <si>
    <t>28294K</t>
  </si>
  <si>
    <t>AZE0-118506</t>
  </si>
  <si>
    <t>26667K</t>
  </si>
  <si>
    <t>AZE0-118515</t>
  </si>
  <si>
    <t>13051K</t>
  </si>
  <si>
    <t>AZE0-119855</t>
  </si>
  <si>
    <t>WINE</t>
  </si>
  <si>
    <t>48520K</t>
  </si>
  <si>
    <t>A</t>
  </si>
  <si>
    <t>AZE0-120279</t>
  </si>
  <si>
    <t>16968K</t>
  </si>
  <si>
    <t>AZE0-120362</t>
  </si>
  <si>
    <t>5507K</t>
  </si>
  <si>
    <t>AZE0-120903</t>
  </si>
  <si>
    <t>76197K</t>
  </si>
  <si>
    <t>AZE0-122345</t>
  </si>
  <si>
    <t>30274K</t>
  </si>
  <si>
    <t>AZE0-200134</t>
  </si>
  <si>
    <t>19324K</t>
  </si>
  <si>
    <t>AZE0-201105</t>
  </si>
  <si>
    <t>LEAF 30S</t>
  </si>
  <si>
    <t>31686K</t>
  </si>
  <si>
    <t>AZE0-202359</t>
  </si>
  <si>
    <t>LEAF 30G Aero Style 30KWH</t>
  </si>
  <si>
    <t>47116K</t>
  </si>
  <si>
    <t>AZE0-202711</t>
  </si>
  <si>
    <t>LIGHT BLUE</t>
  </si>
  <si>
    <t>11684K</t>
  </si>
  <si>
    <t>AZE0-203467</t>
  </si>
  <si>
    <t>LEAF S AERO STYLE 30KWH</t>
  </si>
  <si>
    <t>71829K</t>
  </si>
  <si>
    <t>AZE0-204480</t>
  </si>
  <si>
    <t>LEAF X Aero Style 24KWH</t>
  </si>
  <si>
    <t>23114K</t>
  </si>
  <si>
    <t>AZE0-205411</t>
  </si>
  <si>
    <t>LEAF S 30KWH</t>
  </si>
  <si>
    <t>58213K</t>
  </si>
  <si>
    <t>AZE0-207311</t>
  </si>
  <si>
    <t>2481K</t>
  </si>
  <si>
    <t>AZE0-207373</t>
  </si>
  <si>
    <t>20127K</t>
  </si>
  <si>
    <t>AZE0-207566</t>
  </si>
  <si>
    <t>8987K</t>
  </si>
  <si>
    <t>AZE0-207954</t>
  </si>
  <si>
    <t>LEAF 24X</t>
  </si>
  <si>
    <t>27926K</t>
  </si>
  <si>
    <t>AZE0-208774</t>
  </si>
  <si>
    <t>19542K</t>
  </si>
  <si>
    <t>AZE0-210216</t>
  </si>
  <si>
    <t>LEAF 30X</t>
  </si>
  <si>
    <t>25724K</t>
  </si>
  <si>
    <t>AZE0-217780</t>
  </si>
  <si>
    <t>LEAF 24 S</t>
  </si>
  <si>
    <t>2432K</t>
  </si>
  <si>
    <t>AZE0-219930</t>
  </si>
  <si>
    <t>LEAF X(24KWH)</t>
  </si>
  <si>
    <t>21951K</t>
  </si>
  <si>
    <t>AZE0-221436</t>
  </si>
  <si>
    <t>LEAF 30S 30KWH</t>
  </si>
  <si>
    <t>26382K</t>
  </si>
  <si>
    <t>AZE0-224738</t>
  </si>
  <si>
    <t>14616K</t>
  </si>
  <si>
    <t>BLUE</t>
  </si>
  <si>
    <t>PEARL TWO-TONE</t>
  </si>
  <si>
    <t>ZE0-004711</t>
  </si>
  <si>
    <t>58521K</t>
  </si>
  <si>
    <t>ZE0-012472</t>
  </si>
  <si>
    <t>12667K</t>
  </si>
  <si>
    <t>ZE0-016177</t>
  </si>
  <si>
    <t>35753K</t>
  </si>
  <si>
    <t>ZE1-003403</t>
  </si>
  <si>
    <t>8701K</t>
  </si>
  <si>
    <t>ZE1-003957</t>
  </si>
  <si>
    <t>8723K</t>
  </si>
  <si>
    <t>I G</t>
  </si>
  <si>
    <t>Car Cost</t>
  </si>
  <si>
    <t>Fees</t>
  </si>
  <si>
    <t>FOB (JPY)</t>
  </si>
  <si>
    <t>FOB (NZD)</t>
  </si>
  <si>
    <t>OFS</t>
  </si>
  <si>
    <t>EBS</t>
  </si>
  <si>
    <t>DCDP</t>
  </si>
  <si>
    <t>No</t>
  </si>
  <si>
    <t>GST</t>
  </si>
  <si>
    <t>Offer</t>
  </si>
  <si>
    <t>Counter</t>
  </si>
  <si>
    <t>Final</t>
  </si>
  <si>
    <t>Difference</t>
  </si>
  <si>
    <t>Ave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</si>
</sst>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¥&quot;#,##0"/>
    <numFmt numFmtId="165" formatCode="[$$-409]#,##0"/>
  </numFmts>
  <fonts count="3">
    <font>
      <sz val="9"/>
      <color theme="1"/>
      <name val="Arial"/>
      <family val="2"/>
      <charset val="128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0" fillId="3" borderId="0" xfId="0" applyNumberForma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165" fontId="1" fillId="2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workbookViewId="0">
      <pane xSplit="7" ySplit="1" topLeftCell="H2" activePane="bottomRight" state="frozen"/>
      <selection pane="topRight" activeCell="G1" sqref="G1"/>
      <selection pane="bottomLeft" activeCell="A2" sqref="A2"/>
      <selection pane="bottomRight" activeCell="W44" sqref="W44"/>
    </sheetView>
  </sheetViews>
  <sheetFormatPr defaultRowHeight="11.5"/>
  <cols>
    <col min="1" max="1" width="3.19921875" style="3" bestFit="1" customWidth="1"/>
    <col min="2" max="2" width="16.59765625" customWidth="1"/>
    <col min="3" max="3" width="5.8984375" style="3" bestFit="1" customWidth="1"/>
    <col min="4" max="4" width="3.59765625" style="3" bestFit="1" customWidth="1"/>
    <col min="5" max="5" width="4.796875" style="3" bestFit="1" customWidth="1"/>
    <col min="6" max="6" width="3.8984375" style="3" bestFit="1" customWidth="1"/>
    <col min="7" max="7" width="3.19921875" style="3" bestFit="1" customWidth="1"/>
    <col min="8" max="8" width="30.5" bestFit="1" customWidth="1"/>
    <col min="9" max="9" width="17.3984375" bestFit="1" customWidth="1"/>
    <col min="10" max="10" width="4.5" bestFit="1" customWidth="1"/>
    <col min="11" max="11" width="12.19921875" bestFit="1" customWidth="1"/>
    <col min="12" max="12" width="8.09765625" bestFit="1" customWidth="1"/>
    <col min="13" max="13" width="4.8984375" bestFit="1" customWidth="1"/>
    <col min="14" max="14" width="9.8984375" style="2" bestFit="1" customWidth="1"/>
    <col min="15" max="15" width="7.3984375" style="2" bestFit="1" customWidth="1"/>
    <col min="16" max="16" width="9.8984375" style="2" bestFit="1" customWidth="1"/>
    <col min="17" max="17" width="10" style="4" bestFit="1" customWidth="1"/>
    <col min="18" max="18" width="6.3984375" style="4" bestFit="1" customWidth="1"/>
    <col min="19" max="19" width="4.5" style="4" bestFit="1" customWidth="1"/>
    <col min="20" max="20" width="6.3984375" style="4" bestFit="1" customWidth="1"/>
    <col min="21" max="21" width="8.796875" style="5" customWidth="1"/>
    <col min="22" max="22" width="8.796875" style="5"/>
    <col min="23" max="23" width="10" style="5" bestFit="1" customWidth="1"/>
    <col min="24" max="24" width="8.796875" style="5"/>
    <col min="25" max="25" width="10.796875" style="5" customWidth="1"/>
  </cols>
  <sheetData>
    <row r="1" spans="1:25" s="1" customFormat="1">
      <c r="A1" s="7" t="s">
        <v>135</v>
      </c>
      <c r="B1" s="8" t="s">
        <v>0</v>
      </c>
      <c r="C1" s="7" t="s">
        <v>1</v>
      </c>
      <c r="D1" s="7" t="s">
        <v>2</v>
      </c>
      <c r="E1" s="7" t="s">
        <v>10</v>
      </c>
      <c r="F1" s="7" t="s">
        <v>8</v>
      </c>
      <c r="G1" s="7" t="s">
        <v>127</v>
      </c>
      <c r="H1" s="8" t="s">
        <v>4</v>
      </c>
      <c r="I1" s="8" t="s">
        <v>3</v>
      </c>
      <c r="J1" s="8" t="s">
        <v>5</v>
      </c>
      <c r="K1" s="8" t="s">
        <v>9</v>
      </c>
      <c r="L1" s="8" t="s">
        <v>6</v>
      </c>
      <c r="M1" s="8" t="s">
        <v>7</v>
      </c>
      <c r="N1" s="9" t="s">
        <v>128</v>
      </c>
      <c r="O1" s="9" t="s">
        <v>129</v>
      </c>
      <c r="P1" s="9" t="s">
        <v>130</v>
      </c>
      <c r="Q1" s="10" t="s">
        <v>131</v>
      </c>
      <c r="R1" s="10" t="s">
        <v>132</v>
      </c>
      <c r="S1" s="10" t="s">
        <v>133</v>
      </c>
      <c r="T1" s="10" t="s">
        <v>136</v>
      </c>
      <c r="U1" s="11" t="s">
        <v>134</v>
      </c>
      <c r="V1" s="12" t="s">
        <v>137</v>
      </c>
      <c r="W1" s="12" t="s">
        <v>140</v>
      </c>
      <c r="X1" s="12" t="s">
        <v>138</v>
      </c>
      <c r="Y1" s="12" t="s">
        <v>139</v>
      </c>
    </row>
    <row r="2" spans="1:25">
      <c r="A2" s="3">
        <v>1</v>
      </c>
      <c r="B2" t="s">
        <v>21</v>
      </c>
      <c r="C2" s="3">
        <v>13.2</v>
      </c>
      <c r="D2" s="3">
        <v>12</v>
      </c>
      <c r="E2" s="3">
        <v>0</v>
      </c>
      <c r="F2" s="3">
        <v>4</v>
      </c>
      <c r="G2" s="3" t="s">
        <v>12</v>
      </c>
      <c r="H2" t="s">
        <v>22</v>
      </c>
      <c r="I2" t="s">
        <v>17</v>
      </c>
      <c r="J2" t="s">
        <v>11</v>
      </c>
      <c r="K2" t="s">
        <v>15</v>
      </c>
      <c r="L2" t="s">
        <v>23</v>
      </c>
      <c r="M2">
        <v>0</v>
      </c>
      <c r="N2" s="2">
        <v>630000</v>
      </c>
      <c r="O2" s="2">
        <v>70000</v>
      </c>
      <c r="P2" s="2">
        <f>SUM(N2:O2)</f>
        <v>700000</v>
      </c>
      <c r="Q2" s="4">
        <f>P2/71</f>
        <v>9859.1549295774639</v>
      </c>
      <c r="R2" s="4">
        <v>1250</v>
      </c>
      <c r="S2" s="4">
        <v>40</v>
      </c>
      <c r="T2" s="4">
        <f>SUM(Q2:S2)*0.15</f>
        <v>1672.3732394366195</v>
      </c>
      <c r="U2" s="5">
        <f>SUM(Q2:T2)</f>
        <v>12821.528169014084</v>
      </c>
      <c r="V2" s="6">
        <v>10000</v>
      </c>
      <c r="W2" s="6">
        <f>V2-U2</f>
        <v>-2821.5281690140837</v>
      </c>
      <c r="X2" s="6"/>
      <c r="Y2" s="6"/>
    </row>
    <row r="3" spans="1:25">
      <c r="A3" s="3">
        <v>2</v>
      </c>
      <c r="B3" t="s">
        <v>24</v>
      </c>
      <c r="C3" s="3">
        <v>13.11</v>
      </c>
      <c r="D3" s="3">
        <v>13</v>
      </c>
      <c r="E3" s="3">
        <v>0</v>
      </c>
      <c r="F3" s="3">
        <v>4</v>
      </c>
      <c r="G3" s="3" t="s">
        <v>12</v>
      </c>
      <c r="H3" t="s">
        <v>22</v>
      </c>
      <c r="I3" t="s">
        <v>25</v>
      </c>
      <c r="J3" t="s">
        <v>11</v>
      </c>
      <c r="K3" t="s">
        <v>13</v>
      </c>
      <c r="L3" t="s">
        <v>26</v>
      </c>
      <c r="M3">
        <v>0</v>
      </c>
      <c r="N3" s="2">
        <v>750000</v>
      </c>
      <c r="O3" s="2">
        <v>70000</v>
      </c>
      <c r="P3" s="2">
        <f t="shared" ref="P3:P42" si="0">SUM(N3:O3)</f>
        <v>820000</v>
      </c>
      <c r="Q3" s="4">
        <f t="shared" ref="Q3:Q42" si="1">P3/71</f>
        <v>11549.295774647888</v>
      </c>
      <c r="R3" s="4">
        <v>1250</v>
      </c>
      <c r="S3" s="4">
        <v>40</v>
      </c>
      <c r="T3" s="4">
        <f t="shared" ref="T3:T42" si="2">SUM(Q3:S3)*0.15</f>
        <v>1925.894366197183</v>
      </c>
      <c r="U3" s="5">
        <f t="shared" ref="U3:U41" si="3">SUM(Q3:T3)</f>
        <v>14765.19014084507</v>
      </c>
      <c r="V3" s="6">
        <v>11000</v>
      </c>
      <c r="W3" s="6">
        <f t="shared" ref="W3:W42" si="4">V3-U3</f>
        <v>-3765.1901408450703</v>
      </c>
      <c r="X3" s="6"/>
      <c r="Y3" s="6"/>
    </row>
    <row r="4" spans="1:25">
      <c r="A4" s="3">
        <v>3</v>
      </c>
      <c r="B4" t="s">
        <v>27</v>
      </c>
      <c r="C4" s="3">
        <v>14.1</v>
      </c>
      <c r="D4" s="3">
        <v>13</v>
      </c>
      <c r="E4" s="3">
        <v>0</v>
      </c>
      <c r="F4" s="3">
        <v>4</v>
      </c>
      <c r="G4" s="3" t="s">
        <v>12</v>
      </c>
      <c r="H4" t="s">
        <v>28</v>
      </c>
      <c r="I4" t="s">
        <v>13</v>
      </c>
      <c r="J4" t="s">
        <v>11</v>
      </c>
      <c r="K4" t="s">
        <v>13</v>
      </c>
      <c r="L4" t="s">
        <v>29</v>
      </c>
      <c r="M4">
        <v>0</v>
      </c>
      <c r="N4" s="2">
        <v>800000</v>
      </c>
      <c r="O4" s="2">
        <v>70000</v>
      </c>
      <c r="P4" s="2">
        <f t="shared" si="0"/>
        <v>870000</v>
      </c>
      <c r="Q4" s="4">
        <f t="shared" si="1"/>
        <v>12253.521126760563</v>
      </c>
      <c r="R4" s="4">
        <v>1250</v>
      </c>
      <c r="S4" s="4">
        <v>40</v>
      </c>
      <c r="T4" s="4">
        <f t="shared" si="2"/>
        <v>2031.5281690140844</v>
      </c>
      <c r="U4" s="5">
        <f t="shared" si="3"/>
        <v>15575.049295774646</v>
      </c>
      <c r="V4" s="6">
        <v>15000</v>
      </c>
      <c r="W4" s="6">
        <f t="shared" si="4"/>
        <v>-575.04929577464645</v>
      </c>
      <c r="X4" s="6"/>
      <c r="Y4" s="6"/>
    </row>
    <row r="5" spans="1:25">
      <c r="A5" s="3">
        <v>4</v>
      </c>
      <c r="B5" t="s">
        <v>30</v>
      </c>
      <c r="C5" s="3">
        <v>14.1</v>
      </c>
      <c r="D5" s="3">
        <v>13</v>
      </c>
      <c r="E5" s="3">
        <v>1</v>
      </c>
      <c r="F5" s="3">
        <v>4.5</v>
      </c>
      <c r="G5" s="3" t="s">
        <v>12</v>
      </c>
      <c r="H5" t="s">
        <v>28</v>
      </c>
      <c r="I5" t="s">
        <v>17</v>
      </c>
      <c r="J5" t="s">
        <v>11</v>
      </c>
      <c r="K5" t="s">
        <v>13</v>
      </c>
      <c r="L5" t="s">
        <v>31</v>
      </c>
      <c r="M5">
        <v>0</v>
      </c>
      <c r="N5" s="2">
        <v>680000</v>
      </c>
      <c r="O5" s="2">
        <v>70000</v>
      </c>
      <c r="P5" s="2">
        <f t="shared" si="0"/>
        <v>750000</v>
      </c>
      <c r="Q5" s="4">
        <f t="shared" si="1"/>
        <v>10563.380281690141</v>
      </c>
      <c r="R5" s="4">
        <v>1250</v>
      </c>
      <c r="S5" s="4">
        <v>40</v>
      </c>
      <c r="T5" s="4">
        <f t="shared" si="2"/>
        <v>1778.0070422535211</v>
      </c>
      <c r="U5" s="5">
        <f t="shared" si="3"/>
        <v>13631.387323943662</v>
      </c>
      <c r="V5" s="6">
        <v>15000</v>
      </c>
      <c r="W5" s="6">
        <f t="shared" si="4"/>
        <v>1368.6126760563384</v>
      </c>
      <c r="X5" s="6"/>
      <c r="Y5" s="6"/>
    </row>
    <row r="6" spans="1:25">
      <c r="A6" s="3">
        <v>5</v>
      </c>
      <c r="B6" t="s">
        <v>32</v>
      </c>
      <c r="C6" s="3">
        <v>14.1</v>
      </c>
      <c r="D6" s="3">
        <v>13</v>
      </c>
      <c r="E6" s="3">
        <v>0</v>
      </c>
      <c r="F6" s="3">
        <v>4.5</v>
      </c>
      <c r="G6" s="3" t="s">
        <v>12</v>
      </c>
      <c r="H6" t="s">
        <v>28</v>
      </c>
      <c r="I6" t="s">
        <v>16</v>
      </c>
      <c r="J6" t="s">
        <v>11</v>
      </c>
      <c r="K6" t="s">
        <v>13</v>
      </c>
      <c r="L6" t="s">
        <v>33</v>
      </c>
      <c r="M6">
        <v>0</v>
      </c>
      <c r="N6" s="2">
        <v>980000</v>
      </c>
      <c r="O6" s="2">
        <v>70000</v>
      </c>
      <c r="P6" s="2">
        <f t="shared" si="0"/>
        <v>1050000</v>
      </c>
      <c r="Q6" s="4">
        <f t="shared" si="1"/>
        <v>14788.732394366198</v>
      </c>
      <c r="R6" s="4">
        <v>1250</v>
      </c>
      <c r="S6" s="4">
        <v>40</v>
      </c>
      <c r="T6" s="4">
        <f t="shared" si="2"/>
        <v>2411.8098591549297</v>
      </c>
      <c r="U6" s="5">
        <f t="shared" si="3"/>
        <v>18490.542253521126</v>
      </c>
      <c r="V6" s="6">
        <v>17000</v>
      </c>
      <c r="W6" s="6">
        <f t="shared" si="4"/>
        <v>-1490.5422535211255</v>
      </c>
      <c r="X6" s="6"/>
      <c r="Y6" s="6"/>
    </row>
    <row r="7" spans="1:25">
      <c r="A7" s="3">
        <v>6</v>
      </c>
      <c r="B7" t="s">
        <v>34</v>
      </c>
      <c r="C7" s="3">
        <v>14.2</v>
      </c>
      <c r="D7" s="3">
        <v>13</v>
      </c>
      <c r="E7" s="3">
        <v>0</v>
      </c>
      <c r="F7" s="3">
        <v>4.5</v>
      </c>
      <c r="G7" s="3" t="s">
        <v>12</v>
      </c>
      <c r="H7" t="s">
        <v>35</v>
      </c>
      <c r="I7" t="s">
        <v>13</v>
      </c>
      <c r="J7" t="s">
        <v>11</v>
      </c>
      <c r="K7" t="s">
        <v>13</v>
      </c>
      <c r="L7" t="s">
        <v>36</v>
      </c>
      <c r="M7">
        <v>0</v>
      </c>
      <c r="N7" s="2">
        <v>970000</v>
      </c>
      <c r="O7" s="2">
        <v>70000</v>
      </c>
      <c r="P7" s="2">
        <f t="shared" si="0"/>
        <v>1040000</v>
      </c>
      <c r="Q7" s="4">
        <f t="shared" si="1"/>
        <v>14647.887323943662</v>
      </c>
      <c r="R7" s="4">
        <v>1250</v>
      </c>
      <c r="S7" s="4">
        <v>40</v>
      </c>
      <c r="T7" s="4">
        <f t="shared" si="2"/>
        <v>2390.683098591549</v>
      </c>
      <c r="U7" s="5">
        <f t="shared" si="3"/>
        <v>18328.570422535209</v>
      </c>
      <c r="V7" s="6">
        <v>17000</v>
      </c>
      <c r="W7" s="6">
        <f t="shared" si="4"/>
        <v>-1328.5704225352092</v>
      </c>
      <c r="X7" s="6"/>
      <c r="Y7" s="6"/>
    </row>
    <row r="8" spans="1:25">
      <c r="A8" s="3">
        <v>7</v>
      </c>
      <c r="B8" t="s">
        <v>37</v>
      </c>
      <c r="C8" s="3">
        <v>15.2</v>
      </c>
      <c r="D8" s="3">
        <v>14</v>
      </c>
      <c r="E8" s="3">
        <v>1</v>
      </c>
      <c r="F8" s="3">
        <v>4</v>
      </c>
      <c r="G8" s="3" t="s">
        <v>12</v>
      </c>
      <c r="H8" t="s">
        <v>39</v>
      </c>
      <c r="I8" t="s">
        <v>38</v>
      </c>
      <c r="J8" t="s">
        <v>11</v>
      </c>
      <c r="K8" t="s">
        <v>13</v>
      </c>
      <c r="L8" t="s">
        <v>40</v>
      </c>
      <c r="M8">
        <v>0</v>
      </c>
      <c r="N8" s="2">
        <v>900000</v>
      </c>
      <c r="O8" s="2">
        <v>70000</v>
      </c>
      <c r="P8" s="2">
        <f t="shared" si="0"/>
        <v>970000</v>
      </c>
      <c r="Q8" s="4">
        <f t="shared" si="1"/>
        <v>13661.971830985916</v>
      </c>
      <c r="R8" s="4">
        <v>1250</v>
      </c>
      <c r="S8" s="4">
        <v>40</v>
      </c>
      <c r="T8" s="4">
        <f t="shared" si="2"/>
        <v>2242.7957746478874</v>
      </c>
      <c r="U8" s="5">
        <f t="shared" si="3"/>
        <v>17194.767605633802</v>
      </c>
      <c r="V8" s="6">
        <v>13800</v>
      </c>
      <c r="W8" s="6">
        <f t="shared" si="4"/>
        <v>-3394.7676056338023</v>
      </c>
      <c r="X8" s="6"/>
      <c r="Y8" s="6"/>
    </row>
    <row r="9" spans="1:25">
      <c r="A9" s="3">
        <v>8</v>
      </c>
      <c r="B9" t="s">
        <v>41</v>
      </c>
      <c r="C9" s="3">
        <v>14.9</v>
      </c>
      <c r="D9" s="3">
        <v>14</v>
      </c>
      <c r="E9" s="3">
        <v>0</v>
      </c>
      <c r="F9" s="3">
        <v>4</v>
      </c>
      <c r="G9" s="3" t="s">
        <v>12</v>
      </c>
      <c r="H9" t="s">
        <v>42</v>
      </c>
      <c r="I9" t="s">
        <v>20</v>
      </c>
      <c r="J9" t="s">
        <v>11</v>
      </c>
      <c r="K9" t="s">
        <v>13</v>
      </c>
      <c r="L9" t="s">
        <v>43</v>
      </c>
      <c r="M9">
        <v>0</v>
      </c>
      <c r="N9" s="2">
        <v>950000</v>
      </c>
      <c r="O9" s="2">
        <v>70000</v>
      </c>
      <c r="P9" s="2">
        <f t="shared" si="0"/>
        <v>1020000</v>
      </c>
      <c r="Q9" s="4">
        <f t="shared" si="1"/>
        <v>14366.197183098591</v>
      </c>
      <c r="R9" s="4">
        <v>1250</v>
      </c>
      <c r="S9" s="4">
        <v>40</v>
      </c>
      <c r="T9" s="4">
        <f t="shared" si="2"/>
        <v>2348.4295774647885</v>
      </c>
      <c r="U9" s="5">
        <f t="shared" si="3"/>
        <v>18004.62676056338</v>
      </c>
      <c r="V9" s="6">
        <v>14000</v>
      </c>
      <c r="W9" s="6">
        <f t="shared" si="4"/>
        <v>-4004.6267605633802</v>
      </c>
      <c r="X9" s="6"/>
      <c r="Y9" s="6"/>
    </row>
    <row r="10" spans="1:25">
      <c r="A10" s="3">
        <v>9</v>
      </c>
      <c r="B10" t="s">
        <v>44</v>
      </c>
      <c r="C10" s="3">
        <v>14.11</v>
      </c>
      <c r="D10" s="3">
        <v>14</v>
      </c>
      <c r="E10" s="3">
        <v>1</v>
      </c>
      <c r="F10" s="3">
        <v>4.5</v>
      </c>
      <c r="G10" s="3" t="s">
        <v>12</v>
      </c>
      <c r="H10" t="s">
        <v>45</v>
      </c>
      <c r="I10" t="s">
        <v>13</v>
      </c>
      <c r="J10" t="s">
        <v>11</v>
      </c>
      <c r="K10" t="s">
        <v>13</v>
      </c>
      <c r="L10" t="s">
        <v>46</v>
      </c>
      <c r="M10">
        <v>0</v>
      </c>
      <c r="N10" s="2">
        <v>820000</v>
      </c>
      <c r="O10" s="2">
        <v>70000</v>
      </c>
      <c r="P10" s="2">
        <f t="shared" si="0"/>
        <v>890000</v>
      </c>
      <c r="Q10" s="4">
        <f t="shared" si="1"/>
        <v>12535.211267605633</v>
      </c>
      <c r="R10" s="4">
        <v>1250</v>
      </c>
      <c r="S10" s="4">
        <v>40</v>
      </c>
      <c r="T10" s="4">
        <f t="shared" si="2"/>
        <v>2073.7816901408451</v>
      </c>
      <c r="U10" s="5">
        <f t="shared" si="3"/>
        <v>15898.992957746479</v>
      </c>
      <c r="V10" s="6">
        <v>12000</v>
      </c>
      <c r="W10" s="6">
        <f t="shared" si="4"/>
        <v>-3898.9929577464791</v>
      </c>
      <c r="X10" s="6"/>
      <c r="Y10" s="6"/>
    </row>
    <row r="11" spans="1:25">
      <c r="A11" s="3">
        <v>10</v>
      </c>
      <c r="B11" t="s">
        <v>47</v>
      </c>
      <c r="C11" s="3">
        <v>15.6</v>
      </c>
      <c r="D11" s="3">
        <v>0</v>
      </c>
      <c r="E11" s="3">
        <v>1</v>
      </c>
      <c r="F11" s="3">
        <v>4.5</v>
      </c>
      <c r="G11" s="3" t="s">
        <v>12</v>
      </c>
      <c r="H11" t="s">
        <v>45</v>
      </c>
      <c r="I11" t="s">
        <v>13</v>
      </c>
      <c r="J11" t="s">
        <v>11</v>
      </c>
      <c r="K11" t="s">
        <v>19</v>
      </c>
      <c r="L11" t="s">
        <v>48</v>
      </c>
      <c r="M11">
        <v>0</v>
      </c>
      <c r="N11" s="2">
        <v>640000</v>
      </c>
      <c r="O11" s="2">
        <v>70000</v>
      </c>
      <c r="P11" s="2">
        <f t="shared" si="0"/>
        <v>710000</v>
      </c>
      <c r="Q11" s="4">
        <f t="shared" si="1"/>
        <v>10000</v>
      </c>
      <c r="R11" s="4">
        <v>1250</v>
      </c>
      <c r="S11" s="4">
        <v>40</v>
      </c>
      <c r="T11" s="4">
        <f t="shared" si="2"/>
        <v>1693.5</v>
      </c>
      <c r="U11" s="5">
        <f t="shared" si="3"/>
        <v>12983.5</v>
      </c>
      <c r="V11" s="6">
        <v>12000</v>
      </c>
      <c r="W11" s="6">
        <f t="shared" si="4"/>
        <v>-983.5</v>
      </c>
      <c r="X11" s="6"/>
      <c r="Y11" s="6"/>
    </row>
    <row r="12" spans="1:25">
      <c r="A12" s="3">
        <v>11</v>
      </c>
      <c r="B12" t="s">
        <v>49</v>
      </c>
      <c r="C12" s="3">
        <v>15.1</v>
      </c>
      <c r="D12" s="3">
        <v>14</v>
      </c>
      <c r="E12" s="3">
        <v>1</v>
      </c>
      <c r="F12" s="3">
        <v>4</v>
      </c>
      <c r="G12" s="3" t="s">
        <v>12</v>
      </c>
      <c r="H12" t="s">
        <v>50</v>
      </c>
      <c r="I12" t="s">
        <v>18</v>
      </c>
      <c r="J12" t="s">
        <v>11</v>
      </c>
      <c r="K12" t="s">
        <v>13</v>
      </c>
      <c r="L12" t="s">
        <v>51</v>
      </c>
      <c r="M12">
        <v>0</v>
      </c>
      <c r="N12" s="2">
        <v>710000</v>
      </c>
      <c r="O12" s="2">
        <v>70000</v>
      </c>
      <c r="P12" s="2">
        <f t="shared" si="0"/>
        <v>780000</v>
      </c>
      <c r="Q12" s="4">
        <f t="shared" si="1"/>
        <v>10985.915492957747</v>
      </c>
      <c r="R12" s="4">
        <v>1250</v>
      </c>
      <c r="S12" s="4">
        <v>40</v>
      </c>
      <c r="T12" s="4">
        <f t="shared" si="2"/>
        <v>1841.3873239436621</v>
      </c>
      <c r="U12" s="5">
        <f t="shared" si="3"/>
        <v>14117.302816901409</v>
      </c>
      <c r="V12" s="6">
        <v>11800</v>
      </c>
      <c r="W12" s="6">
        <f t="shared" si="4"/>
        <v>-2317.3028169014087</v>
      </c>
      <c r="X12" s="6"/>
      <c r="Y12" s="6"/>
    </row>
    <row r="13" spans="1:25">
      <c r="A13" s="3">
        <v>12</v>
      </c>
      <c r="B13" t="s">
        <v>52</v>
      </c>
      <c r="C13" s="3">
        <v>15.7</v>
      </c>
      <c r="D13" s="3">
        <v>14</v>
      </c>
      <c r="E13" s="3">
        <v>0</v>
      </c>
      <c r="F13" s="3">
        <v>4.5</v>
      </c>
      <c r="G13" s="3" t="s">
        <v>12</v>
      </c>
      <c r="H13" t="s">
        <v>50</v>
      </c>
      <c r="I13" t="s">
        <v>17</v>
      </c>
      <c r="J13" t="s">
        <v>11</v>
      </c>
      <c r="K13" t="s">
        <v>13</v>
      </c>
      <c r="L13" t="s">
        <v>53</v>
      </c>
      <c r="M13">
        <v>0</v>
      </c>
      <c r="N13" s="2">
        <v>1190000</v>
      </c>
      <c r="O13" s="2">
        <v>70000</v>
      </c>
      <c r="P13" s="2">
        <f t="shared" si="0"/>
        <v>1260000</v>
      </c>
      <c r="Q13" s="4">
        <f t="shared" si="1"/>
        <v>17746.478873239437</v>
      </c>
      <c r="R13" s="4">
        <v>1250</v>
      </c>
      <c r="S13" s="4">
        <v>40</v>
      </c>
      <c r="T13" s="4">
        <f t="shared" si="2"/>
        <v>2855.4718309859154</v>
      </c>
      <c r="U13" s="5">
        <f t="shared" si="3"/>
        <v>21891.950704225354</v>
      </c>
      <c r="V13" s="6">
        <v>16500</v>
      </c>
      <c r="W13" s="6">
        <f t="shared" si="4"/>
        <v>-5391.9507042253535</v>
      </c>
      <c r="X13" s="6"/>
      <c r="Y13" s="6"/>
    </row>
    <row r="14" spans="1:25">
      <c r="A14" s="3">
        <v>13</v>
      </c>
      <c r="B14" t="s">
        <v>54</v>
      </c>
      <c r="C14" s="3">
        <v>15.2</v>
      </c>
      <c r="D14" s="3">
        <v>14</v>
      </c>
      <c r="E14" s="3">
        <v>0</v>
      </c>
      <c r="F14" s="3">
        <v>4.5</v>
      </c>
      <c r="G14" s="3" t="s">
        <v>12</v>
      </c>
      <c r="H14" t="s">
        <v>28</v>
      </c>
      <c r="I14" t="s">
        <v>13</v>
      </c>
      <c r="J14" t="s">
        <v>11</v>
      </c>
      <c r="K14" t="s">
        <v>15</v>
      </c>
      <c r="L14" t="s">
        <v>55</v>
      </c>
      <c r="M14">
        <v>0</v>
      </c>
      <c r="N14" s="2">
        <v>910000</v>
      </c>
      <c r="O14" s="2">
        <v>70000</v>
      </c>
      <c r="P14" s="2">
        <f t="shared" si="0"/>
        <v>980000</v>
      </c>
      <c r="Q14" s="4">
        <f t="shared" si="1"/>
        <v>13802.816901408451</v>
      </c>
      <c r="R14" s="4">
        <v>1250</v>
      </c>
      <c r="S14" s="4">
        <v>40</v>
      </c>
      <c r="T14" s="4">
        <f t="shared" si="2"/>
        <v>2263.9225352112676</v>
      </c>
      <c r="U14" s="5">
        <f t="shared" si="3"/>
        <v>17356.739436619719</v>
      </c>
      <c r="V14" s="6">
        <v>14000</v>
      </c>
      <c r="W14" s="6">
        <f t="shared" si="4"/>
        <v>-3356.7394366197186</v>
      </c>
      <c r="X14" s="6"/>
      <c r="Y14" s="6"/>
    </row>
    <row r="15" spans="1:25">
      <c r="A15" s="3">
        <v>14</v>
      </c>
      <c r="B15" t="s">
        <v>56</v>
      </c>
      <c r="C15" s="3">
        <v>15.2</v>
      </c>
      <c r="D15" s="3">
        <v>14</v>
      </c>
      <c r="E15" s="3">
        <v>0</v>
      </c>
      <c r="F15" s="3">
        <v>4.5</v>
      </c>
      <c r="G15" s="3" t="s">
        <v>12</v>
      </c>
      <c r="H15" t="s">
        <v>45</v>
      </c>
      <c r="I15" t="s">
        <v>13</v>
      </c>
      <c r="J15" t="s">
        <v>11</v>
      </c>
      <c r="K15" t="s">
        <v>13</v>
      </c>
      <c r="L15" t="s">
        <v>57</v>
      </c>
      <c r="M15">
        <v>0</v>
      </c>
      <c r="N15" s="2">
        <v>890000</v>
      </c>
      <c r="O15" s="2">
        <v>70000</v>
      </c>
      <c r="P15" s="2">
        <f t="shared" si="0"/>
        <v>960000</v>
      </c>
      <c r="Q15" s="4">
        <f t="shared" si="1"/>
        <v>13521.12676056338</v>
      </c>
      <c r="R15" s="4">
        <v>1250</v>
      </c>
      <c r="S15" s="4">
        <v>40</v>
      </c>
      <c r="T15" s="4">
        <f t="shared" si="2"/>
        <v>2221.6690140845071</v>
      </c>
      <c r="U15" s="5">
        <f t="shared" si="3"/>
        <v>17032.795774647886</v>
      </c>
      <c r="V15" s="6">
        <v>13500</v>
      </c>
      <c r="W15" s="6">
        <f t="shared" si="4"/>
        <v>-3532.795774647886</v>
      </c>
      <c r="X15" s="6"/>
      <c r="Y15" s="6"/>
    </row>
    <row r="16" spans="1:25">
      <c r="A16" s="3">
        <v>15</v>
      </c>
      <c r="B16" t="s">
        <v>58</v>
      </c>
      <c r="C16" s="3">
        <v>15.3</v>
      </c>
      <c r="D16" s="3">
        <v>15</v>
      </c>
      <c r="E16" s="3">
        <v>0</v>
      </c>
      <c r="F16" s="3">
        <v>4.5</v>
      </c>
      <c r="G16" s="3" t="s">
        <v>61</v>
      </c>
      <c r="H16" t="s">
        <v>22</v>
      </c>
      <c r="I16" t="s">
        <v>59</v>
      </c>
      <c r="J16" t="s">
        <v>11</v>
      </c>
      <c r="K16" t="s">
        <v>13</v>
      </c>
      <c r="L16" t="s">
        <v>60</v>
      </c>
      <c r="M16">
        <v>0</v>
      </c>
      <c r="N16" s="2">
        <v>1240000</v>
      </c>
      <c r="O16" s="2">
        <v>70000</v>
      </c>
      <c r="P16" s="2">
        <f t="shared" si="0"/>
        <v>1310000</v>
      </c>
      <c r="Q16" s="4">
        <f t="shared" si="1"/>
        <v>18450.704225352114</v>
      </c>
      <c r="R16" s="4">
        <v>1250</v>
      </c>
      <c r="S16" s="4">
        <v>40</v>
      </c>
      <c r="T16" s="4">
        <f t="shared" si="2"/>
        <v>2961.105633802817</v>
      </c>
      <c r="U16" s="5">
        <f t="shared" si="3"/>
        <v>22701.809859154931</v>
      </c>
      <c r="V16" s="6">
        <v>18000</v>
      </c>
      <c r="W16" s="6">
        <f t="shared" si="4"/>
        <v>-4701.8098591549315</v>
      </c>
      <c r="X16" s="6"/>
      <c r="Y16" s="6"/>
    </row>
    <row r="17" spans="1:25">
      <c r="A17" s="3">
        <v>16</v>
      </c>
      <c r="B17" t="s">
        <v>62</v>
      </c>
      <c r="C17" s="3">
        <v>15.5</v>
      </c>
      <c r="D17" s="3">
        <v>15</v>
      </c>
      <c r="E17" s="3">
        <v>1</v>
      </c>
      <c r="F17" s="3">
        <v>4.5</v>
      </c>
      <c r="G17" s="3" t="s">
        <v>12</v>
      </c>
      <c r="H17" t="s">
        <v>22</v>
      </c>
      <c r="I17" t="s">
        <v>13</v>
      </c>
      <c r="J17" t="s">
        <v>11</v>
      </c>
      <c r="K17" t="s">
        <v>13</v>
      </c>
      <c r="L17" t="s">
        <v>63</v>
      </c>
      <c r="M17">
        <v>0</v>
      </c>
      <c r="N17" s="2">
        <v>970000</v>
      </c>
      <c r="O17" s="2">
        <v>70000</v>
      </c>
      <c r="P17" s="2">
        <f t="shared" si="0"/>
        <v>1040000</v>
      </c>
      <c r="Q17" s="4">
        <f t="shared" si="1"/>
        <v>14647.887323943662</v>
      </c>
      <c r="R17" s="4">
        <v>1250</v>
      </c>
      <c r="S17" s="4">
        <v>40</v>
      </c>
      <c r="T17" s="4">
        <f t="shared" si="2"/>
        <v>2390.683098591549</v>
      </c>
      <c r="U17" s="5">
        <f t="shared" si="3"/>
        <v>18328.570422535209</v>
      </c>
      <c r="V17" s="6">
        <v>18000</v>
      </c>
      <c r="W17" s="6">
        <f t="shared" si="4"/>
        <v>-328.57042253520922</v>
      </c>
      <c r="X17" s="6"/>
      <c r="Y17" s="6"/>
    </row>
    <row r="18" spans="1:25">
      <c r="A18" s="3">
        <v>17</v>
      </c>
      <c r="B18" t="s">
        <v>64</v>
      </c>
      <c r="C18" s="3">
        <v>15.1</v>
      </c>
      <c r="D18" s="3">
        <v>15</v>
      </c>
      <c r="E18" s="3">
        <v>1</v>
      </c>
      <c r="F18" s="3">
        <v>4.5</v>
      </c>
      <c r="G18" s="3" t="s">
        <v>61</v>
      </c>
      <c r="H18" t="s">
        <v>28</v>
      </c>
      <c r="I18" t="s">
        <v>18</v>
      </c>
      <c r="J18" t="s">
        <v>11</v>
      </c>
      <c r="K18" t="s">
        <v>13</v>
      </c>
      <c r="L18" t="s">
        <v>65</v>
      </c>
      <c r="M18">
        <v>0</v>
      </c>
      <c r="N18" s="2">
        <v>1100000</v>
      </c>
      <c r="O18" s="2">
        <v>70000</v>
      </c>
      <c r="P18" s="2">
        <f t="shared" si="0"/>
        <v>1170000</v>
      </c>
      <c r="Q18" s="4">
        <f t="shared" si="1"/>
        <v>16478.87323943662</v>
      </c>
      <c r="R18" s="4">
        <v>1250</v>
      </c>
      <c r="S18" s="4">
        <v>40</v>
      </c>
      <c r="T18" s="4">
        <f t="shared" si="2"/>
        <v>2665.3309859154929</v>
      </c>
      <c r="U18" s="5">
        <f t="shared" si="3"/>
        <v>20434.204225352114</v>
      </c>
      <c r="V18" s="6">
        <v>18000</v>
      </c>
      <c r="W18" s="6">
        <f t="shared" si="4"/>
        <v>-2434.204225352114</v>
      </c>
      <c r="X18" s="6"/>
      <c r="Y18" s="6"/>
    </row>
    <row r="19" spans="1:25">
      <c r="A19" s="3">
        <v>18</v>
      </c>
      <c r="B19" t="s">
        <v>66</v>
      </c>
      <c r="C19" s="3">
        <v>15.5</v>
      </c>
      <c r="D19" s="3">
        <v>15</v>
      </c>
      <c r="E19" s="3">
        <v>0</v>
      </c>
      <c r="F19" s="3">
        <v>4</v>
      </c>
      <c r="G19" s="3" t="s">
        <v>12</v>
      </c>
      <c r="H19" t="s">
        <v>28</v>
      </c>
      <c r="I19" t="s">
        <v>13</v>
      </c>
      <c r="J19" t="s">
        <v>11</v>
      </c>
      <c r="K19" t="s">
        <v>13</v>
      </c>
      <c r="L19" t="s">
        <v>67</v>
      </c>
      <c r="M19">
        <v>0</v>
      </c>
      <c r="N19" s="2">
        <v>680000</v>
      </c>
      <c r="O19" s="2">
        <v>70000</v>
      </c>
      <c r="P19" s="2">
        <f t="shared" si="0"/>
        <v>750000</v>
      </c>
      <c r="Q19" s="4">
        <f t="shared" si="1"/>
        <v>10563.380281690141</v>
      </c>
      <c r="R19" s="4">
        <v>1250</v>
      </c>
      <c r="S19" s="4">
        <v>40</v>
      </c>
      <c r="T19" s="4">
        <f t="shared" si="2"/>
        <v>1778.0070422535211</v>
      </c>
      <c r="U19" s="5">
        <f t="shared" si="3"/>
        <v>13631.387323943662</v>
      </c>
      <c r="V19" s="6">
        <v>18000</v>
      </c>
      <c r="W19" s="6">
        <f t="shared" si="4"/>
        <v>4368.6126760563384</v>
      </c>
      <c r="X19" s="6"/>
      <c r="Y19" s="6"/>
    </row>
    <row r="20" spans="1:25">
      <c r="A20" s="3">
        <v>19</v>
      </c>
      <c r="B20" t="s">
        <v>68</v>
      </c>
      <c r="C20" s="3">
        <v>15.8</v>
      </c>
      <c r="D20" s="3">
        <v>15</v>
      </c>
      <c r="E20" s="3">
        <v>0</v>
      </c>
      <c r="F20" s="3">
        <v>4</v>
      </c>
      <c r="G20" s="3" t="s">
        <v>12</v>
      </c>
      <c r="H20" t="s">
        <v>22</v>
      </c>
      <c r="I20" t="s">
        <v>13</v>
      </c>
      <c r="J20" t="s">
        <v>11</v>
      </c>
      <c r="K20" t="s">
        <v>13</v>
      </c>
      <c r="L20" t="s">
        <v>69</v>
      </c>
      <c r="M20">
        <v>0</v>
      </c>
      <c r="N20" s="2">
        <v>1000000</v>
      </c>
      <c r="O20" s="2">
        <v>70000</v>
      </c>
      <c r="P20" s="2">
        <f t="shared" si="0"/>
        <v>1070000</v>
      </c>
      <c r="Q20" s="4">
        <f t="shared" si="1"/>
        <v>15070.422535211268</v>
      </c>
      <c r="R20" s="4">
        <v>1250</v>
      </c>
      <c r="S20" s="4">
        <v>40</v>
      </c>
      <c r="T20" s="4">
        <f t="shared" si="2"/>
        <v>2454.0633802816901</v>
      </c>
      <c r="U20" s="5">
        <f t="shared" si="3"/>
        <v>18814.485915492958</v>
      </c>
      <c r="V20" s="6">
        <v>18000</v>
      </c>
      <c r="W20" s="6">
        <f t="shared" si="4"/>
        <v>-814.48591549295816</v>
      </c>
      <c r="X20" s="6"/>
      <c r="Y20" s="6"/>
    </row>
    <row r="21" spans="1:25">
      <c r="A21" s="3">
        <v>20</v>
      </c>
      <c r="B21" t="s">
        <v>70</v>
      </c>
      <c r="C21" s="3">
        <v>16.100000000000001</v>
      </c>
      <c r="D21" s="3">
        <v>15</v>
      </c>
      <c r="E21" s="3">
        <v>0</v>
      </c>
      <c r="F21" s="3">
        <v>4.5</v>
      </c>
      <c r="G21" s="3" t="s">
        <v>61</v>
      </c>
      <c r="H21" t="s">
        <v>22</v>
      </c>
      <c r="I21" t="s">
        <v>38</v>
      </c>
      <c r="J21" t="s">
        <v>11</v>
      </c>
      <c r="K21" t="s">
        <v>15</v>
      </c>
      <c r="L21" t="s">
        <v>71</v>
      </c>
      <c r="M21">
        <v>0</v>
      </c>
      <c r="N21" s="2">
        <v>1630000</v>
      </c>
      <c r="O21" s="2">
        <v>70000</v>
      </c>
      <c r="P21" s="2">
        <f t="shared" si="0"/>
        <v>1700000</v>
      </c>
      <c r="Q21" s="4">
        <f t="shared" si="1"/>
        <v>23943.661971830985</v>
      </c>
      <c r="R21" s="4">
        <v>1250</v>
      </c>
      <c r="S21" s="4">
        <v>40</v>
      </c>
      <c r="T21" s="4">
        <f t="shared" si="2"/>
        <v>3785.0492957746474</v>
      </c>
      <c r="U21" s="5">
        <f t="shared" si="3"/>
        <v>29018.711267605631</v>
      </c>
      <c r="V21" s="6">
        <v>20000</v>
      </c>
      <c r="W21" s="6">
        <f t="shared" si="4"/>
        <v>-9018.7112676056313</v>
      </c>
      <c r="X21" s="6"/>
      <c r="Y21" s="6"/>
    </row>
    <row r="22" spans="1:25">
      <c r="A22" s="3">
        <v>21</v>
      </c>
      <c r="B22" t="s">
        <v>72</v>
      </c>
      <c r="C22" s="3">
        <v>16.2</v>
      </c>
      <c r="D22" s="3">
        <v>15</v>
      </c>
      <c r="E22" s="3">
        <v>1</v>
      </c>
      <c r="F22" s="3">
        <v>4.5</v>
      </c>
      <c r="G22" s="3" t="s">
        <v>12</v>
      </c>
      <c r="H22" t="s">
        <v>73</v>
      </c>
      <c r="I22" t="s">
        <v>18</v>
      </c>
      <c r="J22" t="s">
        <v>11</v>
      </c>
      <c r="K22" t="s">
        <v>13</v>
      </c>
      <c r="L22" t="s">
        <v>74</v>
      </c>
      <c r="M22">
        <v>0</v>
      </c>
      <c r="N22" s="2">
        <v>1250000</v>
      </c>
      <c r="O22" s="2">
        <v>70000</v>
      </c>
      <c r="P22" s="2">
        <f t="shared" si="0"/>
        <v>1320000</v>
      </c>
      <c r="Q22" s="4">
        <f t="shared" si="1"/>
        <v>18591.549295774646</v>
      </c>
      <c r="R22" s="4">
        <v>1250</v>
      </c>
      <c r="S22" s="4">
        <v>40</v>
      </c>
      <c r="T22" s="4">
        <f t="shared" si="2"/>
        <v>2982.2323943661968</v>
      </c>
      <c r="U22" s="5">
        <f t="shared" si="3"/>
        <v>22863.781690140844</v>
      </c>
      <c r="V22" s="6">
        <v>19500</v>
      </c>
      <c r="W22" s="6">
        <f t="shared" si="4"/>
        <v>-3363.7816901408441</v>
      </c>
      <c r="X22" s="6"/>
      <c r="Y22" s="6"/>
    </row>
    <row r="23" spans="1:25">
      <c r="A23" s="3">
        <v>22</v>
      </c>
      <c r="B23" t="s">
        <v>75</v>
      </c>
      <c r="C23" s="3">
        <v>16.100000000000001</v>
      </c>
      <c r="D23" s="3">
        <v>15</v>
      </c>
      <c r="E23" s="3">
        <v>0</v>
      </c>
      <c r="F23" s="3">
        <v>4.5</v>
      </c>
      <c r="G23" s="3" t="s">
        <v>12</v>
      </c>
      <c r="H23" t="s">
        <v>76</v>
      </c>
      <c r="I23" t="s">
        <v>20</v>
      </c>
      <c r="J23" t="s">
        <v>11</v>
      </c>
      <c r="K23" t="s">
        <v>13</v>
      </c>
      <c r="L23" t="s">
        <v>77</v>
      </c>
      <c r="M23">
        <v>0</v>
      </c>
      <c r="N23" s="2">
        <v>1490000</v>
      </c>
      <c r="O23" s="2">
        <v>70000</v>
      </c>
      <c r="P23" s="2">
        <f t="shared" si="0"/>
        <v>1560000</v>
      </c>
      <c r="Q23" s="4">
        <f t="shared" si="1"/>
        <v>21971.830985915494</v>
      </c>
      <c r="R23" s="4">
        <v>1250</v>
      </c>
      <c r="S23" s="4">
        <v>40</v>
      </c>
      <c r="T23" s="4">
        <f t="shared" si="2"/>
        <v>3489.2746478873241</v>
      </c>
      <c r="U23" s="5">
        <f t="shared" si="3"/>
        <v>26751.105633802817</v>
      </c>
      <c r="V23" s="6">
        <v>20000</v>
      </c>
      <c r="W23" s="6">
        <f t="shared" si="4"/>
        <v>-6751.1056338028175</v>
      </c>
      <c r="X23" s="6"/>
      <c r="Y23" s="6"/>
    </row>
    <row r="24" spans="1:25">
      <c r="A24" s="3">
        <v>23</v>
      </c>
      <c r="B24" t="s">
        <v>78</v>
      </c>
      <c r="C24" s="3">
        <v>16.100000000000001</v>
      </c>
      <c r="D24" s="3">
        <v>15</v>
      </c>
      <c r="E24" s="3">
        <v>0</v>
      </c>
      <c r="F24" s="3">
        <v>4.5</v>
      </c>
      <c r="G24" s="3" t="s">
        <v>61</v>
      </c>
      <c r="H24" t="s">
        <v>28</v>
      </c>
      <c r="I24" t="s">
        <v>79</v>
      </c>
      <c r="J24" t="s">
        <v>11</v>
      </c>
      <c r="K24" t="s">
        <v>13</v>
      </c>
      <c r="L24" t="s">
        <v>80</v>
      </c>
      <c r="M24">
        <v>0</v>
      </c>
      <c r="N24" s="2">
        <v>1400000</v>
      </c>
      <c r="O24" s="2">
        <v>70000</v>
      </c>
      <c r="P24" s="2">
        <f t="shared" si="0"/>
        <v>1470000</v>
      </c>
      <c r="Q24" s="4">
        <f t="shared" si="1"/>
        <v>20704.225352112677</v>
      </c>
      <c r="R24" s="4">
        <v>1250</v>
      </c>
      <c r="S24" s="4">
        <v>40</v>
      </c>
      <c r="T24" s="4">
        <f t="shared" si="2"/>
        <v>3299.1338028169016</v>
      </c>
      <c r="U24" s="5">
        <f t="shared" si="3"/>
        <v>25293.359154929578</v>
      </c>
      <c r="V24" s="6">
        <v>19500</v>
      </c>
      <c r="W24" s="6">
        <f t="shared" si="4"/>
        <v>-5793.3591549295779</v>
      </c>
      <c r="X24" s="6"/>
      <c r="Y24" s="6"/>
    </row>
    <row r="25" spans="1:25">
      <c r="A25" s="3">
        <v>24</v>
      </c>
      <c r="B25" t="s">
        <v>81</v>
      </c>
      <c r="C25" s="3">
        <v>16.100000000000001</v>
      </c>
      <c r="D25" s="3">
        <v>15</v>
      </c>
      <c r="E25" s="3">
        <v>0</v>
      </c>
      <c r="F25" s="3">
        <v>4.5</v>
      </c>
      <c r="G25" s="3" t="s">
        <v>12</v>
      </c>
      <c r="H25" t="s">
        <v>82</v>
      </c>
      <c r="I25" t="s">
        <v>38</v>
      </c>
      <c r="J25" t="s">
        <v>11</v>
      </c>
      <c r="K25" t="s">
        <v>13</v>
      </c>
      <c r="L25" t="s">
        <v>83</v>
      </c>
      <c r="M25">
        <v>0</v>
      </c>
      <c r="N25" s="2">
        <v>1250000</v>
      </c>
      <c r="O25" s="2">
        <v>70000</v>
      </c>
      <c r="P25" s="2">
        <f t="shared" si="0"/>
        <v>1320000</v>
      </c>
      <c r="Q25" s="4">
        <f t="shared" si="1"/>
        <v>18591.549295774646</v>
      </c>
      <c r="R25" s="4">
        <v>1250</v>
      </c>
      <c r="S25" s="4">
        <v>40</v>
      </c>
      <c r="T25" s="4">
        <f t="shared" si="2"/>
        <v>2982.2323943661968</v>
      </c>
      <c r="U25" s="5">
        <f t="shared" si="3"/>
        <v>22863.781690140844</v>
      </c>
      <c r="V25" s="6">
        <v>18000</v>
      </c>
      <c r="W25" s="6">
        <f t="shared" si="4"/>
        <v>-4863.7816901408441</v>
      </c>
      <c r="X25" s="6"/>
      <c r="Y25" s="6"/>
    </row>
    <row r="26" spans="1:25">
      <c r="A26" s="3">
        <v>25</v>
      </c>
      <c r="B26" t="s">
        <v>84</v>
      </c>
      <c r="C26" s="3">
        <v>16.2</v>
      </c>
      <c r="D26" s="3">
        <v>15</v>
      </c>
      <c r="E26" s="3">
        <v>0</v>
      </c>
      <c r="F26" s="3">
        <v>4.5</v>
      </c>
      <c r="G26" s="3" t="s">
        <v>61</v>
      </c>
      <c r="H26" t="s">
        <v>85</v>
      </c>
      <c r="I26" t="s">
        <v>13</v>
      </c>
      <c r="J26" t="s">
        <v>11</v>
      </c>
      <c r="K26" t="s">
        <v>13</v>
      </c>
      <c r="L26" t="s">
        <v>86</v>
      </c>
      <c r="M26">
        <v>0</v>
      </c>
      <c r="N26" s="2">
        <v>1410000</v>
      </c>
      <c r="O26" s="2">
        <v>70000</v>
      </c>
      <c r="P26" s="2">
        <f t="shared" si="0"/>
        <v>1480000</v>
      </c>
      <c r="Q26" s="4">
        <f t="shared" si="1"/>
        <v>20845.070422535213</v>
      </c>
      <c r="R26" s="4">
        <v>1250</v>
      </c>
      <c r="S26" s="4">
        <v>40</v>
      </c>
      <c r="T26" s="4">
        <f t="shared" si="2"/>
        <v>3320.2605633802818</v>
      </c>
      <c r="U26" s="5">
        <f t="shared" si="3"/>
        <v>25455.330985915494</v>
      </c>
      <c r="V26" s="6">
        <v>16500</v>
      </c>
      <c r="W26" s="6">
        <f t="shared" si="4"/>
        <v>-8955.3309859154942</v>
      </c>
      <c r="X26" s="6"/>
      <c r="Y26" s="6"/>
    </row>
    <row r="27" spans="1:25">
      <c r="A27" s="3">
        <v>26</v>
      </c>
      <c r="B27" t="s">
        <v>87</v>
      </c>
      <c r="C27" s="3">
        <v>16.2</v>
      </c>
      <c r="D27" s="3">
        <v>15</v>
      </c>
      <c r="E27" s="3">
        <v>0</v>
      </c>
      <c r="F27" s="3">
        <v>4.5</v>
      </c>
      <c r="G27" s="3" t="s">
        <v>12</v>
      </c>
      <c r="H27" t="s">
        <v>88</v>
      </c>
      <c r="I27" t="s">
        <v>17</v>
      </c>
      <c r="J27" t="s">
        <v>11</v>
      </c>
      <c r="K27" t="s">
        <v>13</v>
      </c>
      <c r="L27" t="s">
        <v>89</v>
      </c>
      <c r="M27">
        <v>0</v>
      </c>
      <c r="N27" s="2">
        <v>1300000</v>
      </c>
      <c r="O27" s="2">
        <v>70000</v>
      </c>
      <c r="P27" s="2">
        <f t="shared" si="0"/>
        <v>1370000</v>
      </c>
      <c r="Q27" s="4">
        <f t="shared" si="1"/>
        <v>19295.774647887323</v>
      </c>
      <c r="R27" s="4">
        <v>1250</v>
      </c>
      <c r="S27" s="4">
        <v>40</v>
      </c>
      <c r="T27" s="4">
        <f t="shared" si="2"/>
        <v>3087.8661971830984</v>
      </c>
      <c r="U27" s="5">
        <f t="shared" si="3"/>
        <v>23673.640845070422</v>
      </c>
      <c r="V27" s="6">
        <v>17500</v>
      </c>
      <c r="W27" s="6">
        <f t="shared" si="4"/>
        <v>-6173.6408450704221</v>
      </c>
      <c r="X27" s="6"/>
      <c r="Y27" s="6"/>
    </row>
    <row r="28" spans="1:25">
      <c r="A28" s="3">
        <v>27</v>
      </c>
      <c r="B28" t="s">
        <v>90</v>
      </c>
      <c r="C28" s="3">
        <v>16.3</v>
      </c>
      <c r="D28" s="3">
        <v>16</v>
      </c>
      <c r="E28" s="3">
        <v>0</v>
      </c>
      <c r="F28" s="3">
        <v>4.5</v>
      </c>
      <c r="G28" s="3" t="s">
        <v>61</v>
      </c>
      <c r="H28" t="s">
        <v>28</v>
      </c>
      <c r="I28" t="s">
        <v>13</v>
      </c>
      <c r="J28" t="s">
        <v>11</v>
      </c>
      <c r="K28" t="s">
        <v>13</v>
      </c>
      <c r="L28" t="s">
        <v>91</v>
      </c>
      <c r="M28">
        <v>0</v>
      </c>
      <c r="N28" s="2">
        <v>1390000</v>
      </c>
      <c r="O28" s="2">
        <v>70000</v>
      </c>
      <c r="P28" s="2">
        <f t="shared" si="0"/>
        <v>1460000</v>
      </c>
      <c r="Q28" s="4">
        <f t="shared" si="1"/>
        <v>20563.380281690141</v>
      </c>
      <c r="R28" s="4">
        <v>1250</v>
      </c>
      <c r="S28" s="4">
        <v>40</v>
      </c>
      <c r="T28" s="4">
        <f t="shared" si="2"/>
        <v>3278.0070422535209</v>
      </c>
      <c r="U28" s="5">
        <f t="shared" si="3"/>
        <v>25131.387323943662</v>
      </c>
      <c r="V28" s="6">
        <v>21500</v>
      </c>
      <c r="W28" s="6">
        <f t="shared" si="4"/>
        <v>-3631.3873239436616</v>
      </c>
      <c r="X28" s="6"/>
      <c r="Y28" s="6"/>
    </row>
    <row r="29" spans="1:25">
      <c r="A29" s="3">
        <v>28</v>
      </c>
      <c r="B29" t="s">
        <v>92</v>
      </c>
      <c r="C29" s="3">
        <v>16.2</v>
      </c>
      <c r="D29" s="3">
        <v>16</v>
      </c>
      <c r="E29" s="3">
        <v>0</v>
      </c>
      <c r="F29" s="3">
        <v>4.5</v>
      </c>
      <c r="G29" s="3" t="s">
        <v>12</v>
      </c>
      <c r="H29" t="s">
        <v>28</v>
      </c>
      <c r="I29" t="s">
        <v>79</v>
      </c>
      <c r="J29" t="s">
        <v>11</v>
      </c>
      <c r="K29" t="s">
        <v>13</v>
      </c>
      <c r="L29" t="s">
        <v>93</v>
      </c>
      <c r="M29">
        <v>0</v>
      </c>
      <c r="N29" s="2">
        <v>1610000</v>
      </c>
      <c r="O29" s="2">
        <v>70000</v>
      </c>
      <c r="P29" s="2">
        <f t="shared" si="0"/>
        <v>1680000</v>
      </c>
      <c r="Q29" s="4">
        <f t="shared" si="1"/>
        <v>23661.971830985916</v>
      </c>
      <c r="R29" s="4">
        <v>1250</v>
      </c>
      <c r="S29" s="4">
        <v>40</v>
      </c>
      <c r="T29" s="4">
        <f t="shared" si="2"/>
        <v>3742.7957746478874</v>
      </c>
      <c r="U29" s="5">
        <f t="shared" si="3"/>
        <v>28694.767605633802</v>
      </c>
      <c r="V29" s="6">
        <v>19500</v>
      </c>
      <c r="W29" s="6">
        <f t="shared" si="4"/>
        <v>-9194.7676056338023</v>
      </c>
      <c r="X29" s="6"/>
      <c r="Y29" s="6"/>
    </row>
    <row r="30" spans="1:25">
      <c r="A30" s="3">
        <v>29</v>
      </c>
      <c r="B30" t="s">
        <v>94</v>
      </c>
      <c r="C30" s="3">
        <v>16.3</v>
      </c>
      <c r="D30" s="3">
        <v>15</v>
      </c>
      <c r="E30" s="3">
        <v>0</v>
      </c>
      <c r="F30" s="3">
        <v>5</v>
      </c>
      <c r="G30" s="3" t="s">
        <v>61</v>
      </c>
      <c r="H30" t="s">
        <v>73</v>
      </c>
      <c r="I30" t="s">
        <v>17</v>
      </c>
      <c r="J30" t="s">
        <v>11</v>
      </c>
      <c r="K30" t="s">
        <v>13</v>
      </c>
      <c r="L30" t="s">
        <v>95</v>
      </c>
      <c r="M30">
        <v>0</v>
      </c>
      <c r="N30" s="2">
        <v>1490000</v>
      </c>
      <c r="O30" s="2">
        <v>70000</v>
      </c>
      <c r="P30" s="2">
        <f t="shared" si="0"/>
        <v>1560000</v>
      </c>
      <c r="Q30" s="4">
        <f t="shared" si="1"/>
        <v>21971.830985915494</v>
      </c>
      <c r="R30" s="4">
        <v>1250</v>
      </c>
      <c r="S30" s="4">
        <v>40</v>
      </c>
      <c r="T30" s="4">
        <f t="shared" si="2"/>
        <v>3489.2746478873241</v>
      </c>
      <c r="U30" s="5">
        <f t="shared" si="3"/>
        <v>26751.105633802817</v>
      </c>
      <c r="V30" s="6">
        <v>20500</v>
      </c>
      <c r="W30" s="6">
        <f t="shared" si="4"/>
        <v>-6251.1056338028175</v>
      </c>
      <c r="X30" s="6"/>
      <c r="Y30" s="6"/>
    </row>
    <row r="31" spans="1:25">
      <c r="A31" s="3">
        <v>30</v>
      </c>
      <c r="B31" t="s">
        <v>96</v>
      </c>
      <c r="C31" s="3">
        <v>16.3</v>
      </c>
      <c r="D31" s="3">
        <v>16</v>
      </c>
      <c r="E31" s="3">
        <v>0</v>
      </c>
      <c r="F31" s="3">
        <v>4.5</v>
      </c>
      <c r="G31" s="3" t="s">
        <v>12</v>
      </c>
      <c r="H31" t="s">
        <v>97</v>
      </c>
      <c r="I31" t="s">
        <v>17</v>
      </c>
      <c r="J31" t="s">
        <v>11</v>
      </c>
      <c r="K31" t="s">
        <v>13</v>
      </c>
      <c r="L31" t="s">
        <v>98</v>
      </c>
      <c r="M31">
        <v>0</v>
      </c>
      <c r="N31" s="2">
        <v>1200000</v>
      </c>
      <c r="O31" s="2">
        <v>70000</v>
      </c>
      <c r="P31" s="2">
        <f t="shared" si="0"/>
        <v>1270000</v>
      </c>
      <c r="Q31" s="4">
        <f t="shared" si="1"/>
        <v>17887.323943661973</v>
      </c>
      <c r="R31" s="4">
        <v>1250</v>
      </c>
      <c r="S31" s="4">
        <v>40</v>
      </c>
      <c r="T31" s="4">
        <f t="shared" si="2"/>
        <v>2876.5985915492961</v>
      </c>
      <c r="U31" s="5">
        <f t="shared" si="3"/>
        <v>22053.92253521127</v>
      </c>
      <c r="V31" s="6">
        <v>17500</v>
      </c>
      <c r="W31" s="6">
        <f t="shared" si="4"/>
        <v>-4553.9225352112699</v>
      </c>
      <c r="X31" s="6"/>
      <c r="Y31" s="6"/>
    </row>
    <row r="32" spans="1:25">
      <c r="A32" s="3">
        <v>31</v>
      </c>
      <c r="B32" t="s">
        <v>99</v>
      </c>
      <c r="C32" s="3">
        <v>16.3</v>
      </c>
      <c r="D32" s="3">
        <v>16</v>
      </c>
      <c r="E32" s="3">
        <v>0</v>
      </c>
      <c r="F32" s="3">
        <v>5</v>
      </c>
      <c r="G32" s="3" t="s">
        <v>12</v>
      </c>
      <c r="H32" t="s">
        <v>97</v>
      </c>
      <c r="I32" t="s">
        <v>14</v>
      </c>
      <c r="J32" t="s">
        <v>11</v>
      </c>
      <c r="K32" t="s">
        <v>13</v>
      </c>
      <c r="L32" t="s">
        <v>100</v>
      </c>
      <c r="M32">
        <v>0</v>
      </c>
      <c r="N32" s="2">
        <v>1180000</v>
      </c>
      <c r="O32" s="2">
        <v>70000</v>
      </c>
      <c r="P32" s="2">
        <f t="shared" si="0"/>
        <v>1250000</v>
      </c>
      <c r="Q32" s="4">
        <f t="shared" si="1"/>
        <v>17605.633802816901</v>
      </c>
      <c r="R32" s="4">
        <v>1250</v>
      </c>
      <c r="S32" s="4">
        <v>40</v>
      </c>
      <c r="T32" s="4">
        <f t="shared" si="2"/>
        <v>2834.3450704225352</v>
      </c>
      <c r="U32" s="5">
        <f t="shared" si="3"/>
        <v>21729.978873239437</v>
      </c>
      <c r="V32" s="6">
        <v>17500</v>
      </c>
      <c r="W32" s="6">
        <f t="shared" si="4"/>
        <v>-4229.9788732394372</v>
      </c>
      <c r="X32" s="6"/>
      <c r="Y32" s="6"/>
    </row>
    <row r="33" spans="1:25">
      <c r="A33" s="3">
        <v>32</v>
      </c>
      <c r="B33" t="s">
        <v>101</v>
      </c>
      <c r="C33" s="3">
        <v>16.600000000000001</v>
      </c>
      <c r="D33" s="3">
        <v>16</v>
      </c>
      <c r="E33" s="3">
        <v>0</v>
      </c>
      <c r="F33" s="3">
        <v>4.5</v>
      </c>
      <c r="G33" s="3" t="s">
        <v>12</v>
      </c>
      <c r="H33" t="s">
        <v>102</v>
      </c>
      <c r="I33" t="s">
        <v>17</v>
      </c>
      <c r="J33" t="s">
        <v>11</v>
      </c>
      <c r="K33" t="s">
        <v>15</v>
      </c>
      <c r="L33" t="s">
        <v>103</v>
      </c>
      <c r="M33">
        <v>0</v>
      </c>
      <c r="N33" s="2">
        <v>1100000</v>
      </c>
      <c r="O33" s="2">
        <v>70000</v>
      </c>
      <c r="P33" s="2">
        <f t="shared" si="0"/>
        <v>1170000</v>
      </c>
      <c r="Q33" s="4">
        <f t="shared" si="1"/>
        <v>16478.87323943662</v>
      </c>
      <c r="R33" s="4">
        <v>1250</v>
      </c>
      <c r="S33" s="4">
        <v>40</v>
      </c>
      <c r="T33" s="4">
        <f t="shared" si="2"/>
        <v>2665.3309859154929</v>
      </c>
      <c r="U33" s="5">
        <f t="shared" si="3"/>
        <v>20434.204225352114</v>
      </c>
      <c r="V33" s="6">
        <v>17000</v>
      </c>
      <c r="W33" s="6">
        <f t="shared" si="4"/>
        <v>-3434.204225352114</v>
      </c>
      <c r="X33" s="6"/>
      <c r="Y33" s="6"/>
    </row>
    <row r="34" spans="1:25">
      <c r="A34" s="3">
        <v>33</v>
      </c>
      <c r="B34" t="s">
        <v>104</v>
      </c>
      <c r="C34" s="3">
        <v>17.100000000000001</v>
      </c>
      <c r="D34" s="3">
        <v>0</v>
      </c>
      <c r="E34" s="3">
        <v>1</v>
      </c>
      <c r="F34" s="3">
        <v>5</v>
      </c>
      <c r="G34" s="3" t="s">
        <v>61</v>
      </c>
      <c r="H34" t="s">
        <v>105</v>
      </c>
      <c r="I34" t="s">
        <v>17</v>
      </c>
      <c r="J34" t="s">
        <v>11</v>
      </c>
      <c r="K34" t="s">
        <v>19</v>
      </c>
      <c r="L34" t="s">
        <v>106</v>
      </c>
      <c r="M34">
        <v>0</v>
      </c>
      <c r="N34" s="2">
        <v>1120000</v>
      </c>
      <c r="O34" s="2">
        <v>70000</v>
      </c>
      <c r="P34" s="2">
        <f t="shared" si="0"/>
        <v>1190000</v>
      </c>
      <c r="Q34" s="4">
        <f t="shared" si="1"/>
        <v>16760.563380281692</v>
      </c>
      <c r="R34" s="4">
        <v>1250</v>
      </c>
      <c r="S34" s="4">
        <v>40</v>
      </c>
      <c r="T34" s="4">
        <f t="shared" si="2"/>
        <v>2707.5845070422538</v>
      </c>
      <c r="U34" s="5">
        <f t="shared" si="3"/>
        <v>20758.147887323947</v>
      </c>
      <c r="V34" s="6">
        <v>19500</v>
      </c>
      <c r="W34" s="6">
        <f t="shared" si="4"/>
        <v>-1258.1478873239466</v>
      </c>
      <c r="X34" s="6"/>
      <c r="Y34" s="6"/>
    </row>
    <row r="35" spans="1:25">
      <c r="A35" s="3">
        <v>34</v>
      </c>
      <c r="B35" t="s">
        <v>107</v>
      </c>
      <c r="C35" s="3">
        <v>17.2</v>
      </c>
      <c r="D35" s="3">
        <v>16</v>
      </c>
      <c r="E35" s="3">
        <v>0</v>
      </c>
      <c r="F35" s="3">
        <v>5</v>
      </c>
      <c r="G35" s="3" t="s">
        <v>61</v>
      </c>
      <c r="H35" t="s">
        <v>108</v>
      </c>
      <c r="I35" t="s">
        <v>38</v>
      </c>
      <c r="J35" t="s">
        <v>11</v>
      </c>
      <c r="K35" t="s">
        <v>15</v>
      </c>
      <c r="L35" t="s">
        <v>109</v>
      </c>
      <c r="M35">
        <v>0</v>
      </c>
      <c r="N35" s="2">
        <v>1450000</v>
      </c>
      <c r="O35" s="2">
        <v>70000</v>
      </c>
      <c r="P35" s="2">
        <f t="shared" si="0"/>
        <v>1520000</v>
      </c>
      <c r="Q35" s="4">
        <f t="shared" si="1"/>
        <v>21408.450704225354</v>
      </c>
      <c r="R35" s="4">
        <v>1250</v>
      </c>
      <c r="S35" s="4">
        <v>40</v>
      </c>
      <c r="T35" s="4">
        <f t="shared" si="2"/>
        <v>3404.7676056338028</v>
      </c>
      <c r="U35" s="5">
        <f t="shared" si="3"/>
        <v>26103.218309859156</v>
      </c>
      <c r="V35" s="6">
        <v>19500</v>
      </c>
      <c r="W35" s="6">
        <f t="shared" si="4"/>
        <v>-6603.2183098591559</v>
      </c>
      <c r="X35" s="6"/>
      <c r="Y35" s="6"/>
    </row>
    <row r="36" spans="1:25">
      <c r="A36" s="3">
        <v>35</v>
      </c>
      <c r="B36" t="s">
        <v>110</v>
      </c>
      <c r="C36" s="3">
        <v>17.5</v>
      </c>
      <c r="D36" s="3">
        <v>17</v>
      </c>
      <c r="E36" s="3">
        <v>0</v>
      </c>
      <c r="F36" s="3">
        <v>4.5</v>
      </c>
      <c r="G36" s="3" t="s">
        <v>12</v>
      </c>
      <c r="H36" t="s">
        <v>111</v>
      </c>
      <c r="I36" t="s">
        <v>17</v>
      </c>
      <c r="J36" t="s">
        <v>11</v>
      </c>
      <c r="K36" t="s">
        <v>13</v>
      </c>
      <c r="L36" t="s">
        <v>112</v>
      </c>
      <c r="M36">
        <v>0</v>
      </c>
      <c r="N36" s="2">
        <v>1490000</v>
      </c>
      <c r="O36" s="2">
        <v>70000</v>
      </c>
      <c r="P36" s="2">
        <f t="shared" si="0"/>
        <v>1560000</v>
      </c>
      <c r="Q36" s="4">
        <f t="shared" si="1"/>
        <v>21971.830985915494</v>
      </c>
      <c r="R36" s="4">
        <v>1250</v>
      </c>
      <c r="S36" s="4">
        <v>40</v>
      </c>
      <c r="T36" s="4">
        <f t="shared" si="2"/>
        <v>3489.2746478873241</v>
      </c>
      <c r="U36" s="5">
        <f t="shared" si="3"/>
        <v>26751.105633802817</v>
      </c>
      <c r="V36" s="6">
        <v>19500</v>
      </c>
      <c r="W36" s="6">
        <f t="shared" si="4"/>
        <v>-7251.1056338028175</v>
      </c>
      <c r="X36" s="6"/>
      <c r="Y36" s="6"/>
    </row>
    <row r="37" spans="1:25">
      <c r="A37" s="3">
        <v>36</v>
      </c>
      <c r="B37" t="s">
        <v>113</v>
      </c>
      <c r="C37" s="3">
        <v>17.8</v>
      </c>
      <c r="D37" s="3">
        <v>17</v>
      </c>
      <c r="E37" s="3">
        <v>0</v>
      </c>
      <c r="F37" s="3">
        <v>4.5</v>
      </c>
      <c r="G37" s="3" t="s">
        <v>12</v>
      </c>
      <c r="H37" t="s">
        <v>73</v>
      </c>
      <c r="I37" t="s">
        <v>13</v>
      </c>
      <c r="J37" t="s">
        <v>11</v>
      </c>
      <c r="K37" t="s">
        <v>13</v>
      </c>
      <c r="L37" t="s">
        <v>114</v>
      </c>
      <c r="M37">
        <v>0</v>
      </c>
      <c r="N37" s="2">
        <v>1500000</v>
      </c>
      <c r="O37" s="2">
        <v>70000</v>
      </c>
      <c r="P37" s="2">
        <f t="shared" si="0"/>
        <v>1570000</v>
      </c>
      <c r="Q37" s="4">
        <f t="shared" si="1"/>
        <v>22112.676056338027</v>
      </c>
      <c r="R37" s="4">
        <v>1250</v>
      </c>
      <c r="S37" s="4">
        <v>40</v>
      </c>
      <c r="T37" s="4">
        <f t="shared" si="2"/>
        <v>3510.4014084507039</v>
      </c>
      <c r="U37" s="5">
        <f t="shared" si="3"/>
        <v>26913.07746478873</v>
      </c>
      <c r="V37" s="6">
        <v>22000</v>
      </c>
      <c r="W37" s="6">
        <f t="shared" si="4"/>
        <v>-4913.0774647887301</v>
      </c>
      <c r="X37" s="6"/>
      <c r="Y37" s="6"/>
    </row>
    <row r="38" spans="1:25">
      <c r="A38" s="3">
        <v>37</v>
      </c>
      <c r="B38" t="s">
        <v>117</v>
      </c>
      <c r="C38" s="3">
        <v>11.3</v>
      </c>
      <c r="D38" s="3">
        <v>11</v>
      </c>
      <c r="E38" s="3">
        <v>0</v>
      </c>
      <c r="F38" s="3">
        <v>4.5</v>
      </c>
      <c r="G38" s="3" t="s">
        <v>12</v>
      </c>
      <c r="H38" t="s">
        <v>22</v>
      </c>
      <c r="I38" t="s">
        <v>13</v>
      </c>
      <c r="J38" t="s">
        <v>11</v>
      </c>
      <c r="K38" t="s">
        <v>15</v>
      </c>
      <c r="L38" t="s">
        <v>118</v>
      </c>
      <c r="M38">
        <v>0</v>
      </c>
      <c r="N38" s="2">
        <v>590000</v>
      </c>
      <c r="O38" s="2">
        <v>70000</v>
      </c>
      <c r="P38" s="2">
        <f t="shared" si="0"/>
        <v>660000</v>
      </c>
      <c r="Q38" s="4">
        <f t="shared" si="1"/>
        <v>9295.7746478873232</v>
      </c>
      <c r="R38" s="4">
        <v>1250</v>
      </c>
      <c r="S38" s="4">
        <v>40</v>
      </c>
      <c r="T38" s="4">
        <f t="shared" si="2"/>
        <v>1587.8661971830984</v>
      </c>
      <c r="U38" s="5">
        <f t="shared" si="3"/>
        <v>12173.640845070422</v>
      </c>
      <c r="V38" s="6">
        <v>9000</v>
      </c>
      <c r="W38" s="6">
        <f t="shared" si="4"/>
        <v>-3173.6408450704221</v>
      </c>
      <c r="X38" s="6"/>
      <c r="Y38" s="6"/>
    </row>
    <row r="39" spans="1:25">
      <c r="A39" s="3">
        <v>38</v>
      </c>
      <c r="B39" t="s">
        <v>119</v>
      </c>
      <c r="C39" s="3">
        <v>12.2</v>
      </c>
      <c r="D39" s="3">
        <v>11</v>
      </c>
      <c r="E39" s="3">
        <v>0</v>
      </c>
      <c r="F39" s="3">
        <v>4.5</v>
      </c>
      <c r="G39" s="3" t="s">
        <v>12</v>
      </c>
      <c r="H39" t="s">
        <v>28</v>
      </c>
      <c r="I39" t="s">
        <v>115</v>
      </c>
      <c r="J39" t="s">
        <v>11</v>
      </c>
      <c r="K39" t="s">
        <v>15</v>
      </c>
      <c r="L39" t="s">
        <v>120</v>
      </c>
      <c r="M39">
        <v>0</v>
      </c>
      <c r="N39" s="2">
        <v>570000</v>
      </c>
      <c r="O39" s="2">
        <v>70000</v>
      </c>
      <c r="P39" s="2">
        <f t="shared" si="0"/>
        <v>640000</v>
      </c>
      <c r="Q39" s="4">
        <f t="shared" si="1"/>
        <v>9014.0845070422529</v>
      </c>
      <c r="R39" s="4">
        <v>1250</v>
      </c>
      <c r="S39" s="4">
        <v>40</v>
      </c>
      <c r="T39" s="4">
        <f t="shared" si="2"/>
        <v>1545.6126760563379</v>
      </c>
      <c r="U39" s="5">
        <f t="shared" si="3"/>
        <v>11849.697183098591</v>
      </c>
      <c r="V39" s="6">
        <v>9500</v>
      </c>
      <c r="W39" s="6">
        <f t="shared" si="4"/>
        <v>-2349.6971830985913</v>
      </c>
      <c r="X39" s="6"/>
      <c r="Y39" s="6"/>
    </row>
    <row r="40" spans="1:25">
      <c r="A40" s="3">
        <v>39</v>
      </c>
      <c r="B40" t="s">
        <v>121</v>
      </c>
      <c r="C40" s="3">
        <v>12.5</v>
      </c>
      <c r="D40" s="3">
        <v>12</v>
      </c>
      <c r="E40" s="3">
        <v>0</v>
      </c>
      <c r="F40" s="3">
        <v>4</v>
      </c>
      <c r="G40" s="3" t="s">
        <v>12</v>
      </c>
      <c r="H40" t="s">
        <v>22</v>
      </c>
      <c r="I40" t="s">
        <v>13</v>
      </c>
      <c r="J40" t="s">
        <v>11</v>
      </c>
      <c r="K40" t="s">
        <v>15</v>
      </c>
      <c r="L40" t="s">
        <v>122</v>
      </c>
      <c r="M40">
        <v>0</v>
      </c>
      <c r="N40" s="2">
        <v>590000</v>
      </c>
      <c r="O40" s="2">
        <v>70000</v>
      </c>
      <c r="P40" s="2">
        <f t="shared" si="0"/>
        <v>660000</v>
      </c>
      <c r="Q40" s="4">
        <f t="shared" si="1"/>
        <v>9295.7746478873232</v>
      </c>
      <c r="R40" s="4">
        <v>1250</v>
      </c>
      <c r="S40" s="4">
        <v>40</v>
      </c>
      <c r="T40" s="4">
        <f t="shared" si="2"/>
        <v>1587.8661971830984</v>
      </c>
      <c r="U40" s="5">
        <f t="shared" si="3"/>
        <v>12173.640845070422</v>
      </c>
      <c r="V40" s="6">
        <v>9500</v>
      </c>
      <c r="W40" s="6">
        <f t="shared" si="4"/>
        <v>-2673.6408450704221</v>
      </c>
      <c r="X40" s="6"/>
      <c r="Y40" s="6"/>
    </row>
    <row r="41" spans="1:25">
      <c r="A41" s="3">
        <v>40</v>
      </c>
      <c r="B41" t="s">
        <v>123</v>
      </c>
      <c r="C41" s="3">
        <v>17.100000000000001</v>
      </c>
      <c r="D41" s="3">
        <v>17</v>
      </c>
      <c r="E41" s="3">
        <v>0</v>
      </c>
      <c r="F41" s="3">
        <v>4.5</v>
      </c>
      <c r="G41" s="3" t="s">
        <v>61</v>
      </c>
      <c r="H41" t="s">
        <v>22</v>
      </c>
      <c r="I41" t="s">
        <v>116</v>
      </c>
      <c r="J41" t="s">
        <v>11</v>
      </c>
      <c r="K41" t="s">
        <v>13</v>
      </c>
      <c r="L41" t="s">
        <v>124</v>
      </c>
      <c r="M41">
        <v>0</v>
      </c>
      <c r="N41" s="2">
        <v>2540000</v>
      </c>
      <c r="O41" s="2">
        <v>70000</v>
      </c>
      <c r="P41" s="2">
        <f t="shared" si="0"/>
        <v>2610000</v>
      </c>
      <c r="Q41" s="4">
        <f t="shared" si="1"/>
        <v>36760.563380281688</v>
      </c>
      <c r="R41" s="4">
        <v>1250</v>
      </c>
      <c r="S41" s="4">
        <v>40</v>
      </c>
      <c r="T41" s="4">
        <f t="shared" si="2"/>
        <v>5707.5845070422529</v>
      </c>
      <c r="U41" s="5">
        <f t="shared" si="3"/>
        <v>43758.147887323939</v>
      </c>
      <c r="V41" s="6">
        <v>36500</v>
      </c>
      <c r="W41" s="6">
        <f t="shared" si="4"/>
        <v>-7258.1478873239394</v>
      </c>
      <c r="X41" s="6"/>
      <c r="Y41" s="6"/>
    </row>
    <row r="42" spans="1:25">
      <c r="A42" s="3">
        <v>41</v>
      </c>
      <c r="B42" t="s">
        <v>125</v>
      </c>
      <c r="C42" s="3">
        <v>17.100000000000001</v>
      </c>
      <c r="D42" s="3">
        <v>0</v>
      </c>
      <c r="E42" s="3">
        <v>1</v>
      </c>
      <c r="F42" s="3">
        <v>4.5</v>
      </c>
      <c r="G42" s="3" t="s">
        <v>61</v>
      </c>
      <c r="H42" t="s">
        <v>22</v>
      </c>
      <c r="I42" t="s">
        <v>19</v>
      </c>
      <c r="J42" t="s">
        <v>11</v>
      </c>
      <c r="K42" t="s">
        <v>19</v>
      </c>
      <c r="L42" t="s">
        <v>126</v>
      </c>
      <c r="M42">
        <v>0</v>
      </c>
      <c r="N42" s="2">
        <v>2210000</v>
      </c>
      <c r="O42" s="2">
        <v>70000</v>
      </c>
      <c r="P42" s="2">
        <f t="shared" si="0"/>
        <v>2280000</v>
      </c>
      <c r="Q42" s="4">
        <f t="shared" si="1"/>
        <v>32112.676056338027</v>
      </c>
      <c r="R42" s="4">
        <v>1250</v>
      </c>
      <c r="S42" s="4">
        <v>40</v>
      </c>
      <c r="T42" s="4">
        <f t="shared" si="2"/>
        <v>5010.4014084507035</v>
      </c>
      <c r="U42" s="5">
        <f t="shared" ref="U42" si="5">SUM(Q42:S42)</f>
        <v>33402.676056338023</v>
      </c>
      <c r="V42" s="6">
        <v>35000</v>
      </c>
      <c r="W42" s="6">
        <f t="shared" si="4"/>
        <v>1597.323943661977</v>
      </c>
      <c r="X42" s="6"/>
      <c r="Y42" s="6"/>
    </row>
    <row r="44" spans="1:25">
      <c r="V44" s="14" t="s">
        <v>141</v>
      </c>
      <c r="W44" s="13">
        <f>AVERAGE(W2:W43)</f>
        <v>-3646.3861216076934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</dc:creator>
  <cp:lastModifiedBy>jojo</cp:lastModifiedBy>
  <dcterms:created xsi:type="dcterms:W3CDTF">2019-05-08T04:32:03Z</dcterms:created>
  <dcterms:modified xsi:type="dcterms:W3CDTF">2019-05-08T05:28:15Z</dcterms:modified>
</cp:coreProperties>
</file>