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BC\IBC Auto Africa\"/>
    </mc:Choice>
  </mc:AlternateContent>
  <xr:revisionPtr revIDLastSave="0" documentId="13_ncr:1_{6A480270-59CE-414B-86C2-B44013E35F19}" xr6:coauthVersionLast="36" xr6:coauthVersionMax="36" xr10:uidLastSave="{00000000-0000-0000-0000-000000000000}"/>
  <bookViews>
    <workbookView xWindow="0" yWindow="0" windowWidth="23040" windowHeight="9060" xr2:uid="{F2BCF19C-3E2A-4CC3-AB2A-C19C4DE290F7}"/>
  </bookViews>
  <sheets>
    <sheet name="PAYMENTS SUMMARY" sheetId="1" r:id="rId1"/>
    <sheet name="CID 252736_EUR" sheetId="2" r:id="rId2"/>
    <sheet name="CID 252923_JPY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  <c r="J4" i="2"/>
  <c r="K4" i="2" s="1"/>
  <c r="H7" i="2"/>
  <c r="L7" i="3"/>
  <c r="M7" i="3" s="1"/>
  <c r="K6" i="3"/>
  <c r="K9" i="3" s="1"/>
  <c r="I5" i="3"/>
  <c r="I9" i="3" s="1"/>
  <c r="I4" i="3"/>
  <c r="J9" i="3"/>
  <c r="L4" i="3"/>
  <c r="H9" i="3"/>
  <c r="D7" i="1"/>
  <c r="F7" i="1"/>
  <c r="F6" i="1"/>
  <c r="D6" i="1"/>
  <c r="F5" i="1"/>
  <c r="L4" i="2" l="1"/>
  <c r="L5" i="3"/>
  <c r="N5" i="3" s="1"/>
  <c r="L6" i="3"/>
  <c r="N6" i="3" s="1"/>
  <c r="N7" i="3"/>
  <c r="N4" i="3"/>
  <c r="M4" i="3"/>
  <c r="M5" i="3" l="1"/>
  <c r="M6" i="3"/>
</calcChain>
</file>

<file path=xl/sharedStrings.xml><?xml version="1.0" encoding="utf-8"?>
<sst xmlns="http://schemas.openxmlformats.org/spreadsheetml/2006/main" count="46" uniqueCount="31">
  <si>
    <t>CID 252923</t>
  </si>
  <si>
    <t>JPY</t>
  </si>
  <si>
    <t>CID 252736</t>
  </si>
  <si>
    <t>EUR</t>
  </si>
  <si>
    <t>DATE</t>
  </si>
  <si>
    <t>AMOUNT</t>
  </si>
  <si>
    <t>PAID</t>
  </si>
  <si>
    <t>STRIPE FEE</t>
  </si>
  <si>
    <t xml:space="preserve">IBC PAYMENT </t>
  </si>
  <si>
    <t>RECEIVED</t>
  </si>
  <si>
    <t>IN JPY</t>
  </si>
  <si>
    <t>Year</t>
  </si>
  <si>
    <t>Make/Model</t>
  </si>
  <si>
    <t>Chassis</t>
  </si>
  <si>
    <t>Price</t>
  </si>
  <si>
    <t>Ship Name</t>
  </si>
  <si>
    <t>Date Ship</t>
  </si>
  <si>
    <t>Date Arrive</t>
  </si>
  <si>
    <t>PAYMENTS</t>
  </si>
  <si>
    <t>TOTAL PAYMENTS</t>
  </si>
  <si>
    <t>% of Payment Made</t>
  </si>
  <si>
    <t>BALANCE</t>
  </si>
  <si>
    <t>AUDI, A3</t>
  </si>
  <si>
    <t>WAUZZZ8P9DA024510</t>
  </si>
  <si>
    <t>[CTN] Maersk Bentonville - YK</t>
  </si>
  <si>
    <t>VOLKSWAGEN, POLO</t>
  </si>
  <si>
    <t>WVWZZZ6RZDU010915</t>
  </si>
  <si>
    <t>WVWZZZ6RZEU048596</t>
  </si>
  <si>
    <t>Transfer of Payment to CID 252736_robertguiden-252736</t>
  </si>
  <si>
    <t>BMW, 218D</t>
  </si>
  <si>
    <t>WBA2E520605G91834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</si>
</sst>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\ * #,##0.00_);_([$€-2]\ * \(#,##0.00\);_([$€-2]\ * &quot;-&quot;??_);_(@_)"/>
    <numFmt numFmtId="165" formatCode="_ [$¥-804]* #,##0.00_ ;_ [$¥-804]* \-#,##0.00_ ;_ [$¥-804]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center"/>
    </xf>
    <xf numFmtId="165" fontId="0" fillId="0" borderId="1" xfId="0" applyNumberFormat="1" applyBorder="1"/>
    <xf numFmtId="0" fontId="0" fillId="0" borderId="1" xfId="0" applyBorder="1"/>
    <xf numFmtId="165" fontId="0" fillId="0" borderId="1" xfId="2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" fontId="0" fillId="0" borderId="5" xfId="0" applyNumberFormat="1" applyBorder="1"/>
    <xf numFmtId="165" fontId="0" fillId="0" borderId="6" xfId="0" applyNumberFormat="1" applyBorder="1"/>
    <xf numFmtId="16" fontId="0" fillId="0" borderId="7" xfId="0" applyNumberFormat="1" applyBorder="1"/>
    <xf numFmtId="165" fontId="0" fillId="0" borderId="8" xfId="0" applyNumberFormat="1" applyBorder="1"/>
    <xf numFmtId="165" fontId="0" fillId="0" borderId="8" xfId="2" applyNumberFormat="1" applyFont="1" applyBorder="1"/>
    <xf numFmtId="0" fontId="0" fillId="0" borderId="8" xfId="0" applyBorder="1"/>
    <xf numFmtId="165" fontId="0" fillId="0" borderId="9" xfId="0" applyNumberFormat="1" applyBorder="1"/>
    <xf numFmtId="16" fontId="0" fillId="0" borderId="10" xfId="0" applyNumberFormat="1" applyBorder="1"/>
    <xf numFmtId="164" fontId="0" fillId="0" borderId="11" xfId="0" applyNumberFormat="1" applyBorder="1"/>
    <xf numFmtId="165" fontId="0" fillId="0" borderId="11" xfId="0" applyNumberFormat="1" applyBorder="1"/>
    <xf numFmtId="0" fontId="0" fillId="0" borderId="12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3" fontId="2" fillId="0" borderId="0" xfId="0" applyNumberFormat="1" applyFont="1"/>
    <xf numFmtId="43" fontId="2" fillId="0" borderId="0" xfId="1" applyFont="1"/>
    <xf numFmtId="0" fontId="0" fillId="2" borderId="0" xfId="0" applyFill="1"/>
    <xf numFmtId="0" fontId="0" fillId="0" borderId="0" xfId="0"/>
    <xf numFmtId="14" fontId="0" fillId="0" borderId="0" xfId="0" applyNumberFormat="1"/>
    <xf numFmtId="43" fontId="0" fillId="2" borderId="0" xfId="1" applyFont="1" applyFill="1"/>
    <xf numFmtId="43" fontId="0" fillId="0" borderId="0" xfId="0" applyNumberFormat="1"/>
    <xf numFmtId="9" fontId="0" fillId="0" borderId="0" xfId="3" applyFont="1"/>
    <xf numFmtId="43" fontId="0" fillId="2" borderId="0" xfId="0" applyNumberFormat="1" applyFill="1"/>
    <xf numFmtId="0" fontId="0" fillId="0" borderId="0" xfId="0"/>
    <xf numFmtId="14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F6706-F205-4783-A709-7371A3BB5970}">
  <dimension ref="A1:F8"/>
  <sheetViews>
    <sheetView tabSelected="1" workbookViewId="0">
      <selection activeCell="E19" sqref="E19"/>
    </sheetView>
  </sheetViews>
  <sheetFormatPr defaultRowHeight="14.4" x14ac:dyDescent="0.3"/>
  <cols>
    <col min="2" max="2" width="11.88671875" bestFit="1" customWidth="1"/>
    <col min="3" max="3" width="11.88671875" customWidth="1"/>
    <col min="4" max="4" width="12.77734375" bestFit="1" customWidth="1"/>
    <col min="5" max="5" width="10.5546875" bestFit="1" customWidth="1"/>
    <col min="6" max="6" width="11.88671875" bestFit="1" customWidth="1"/>
  </cols>
  <sheetData>
    <row r="1" spans="1:6" ht="15" thickBot="1" x14ac:dyDescent="0.35"/>
    <row r="2" spans="1:6" x14ac:dyDescent="0.3">
      <c r="A2" s="8" t="s">
        <v>4</v>
      </c>
      <c r="B2" s="9" t="s">
        <v>5</v>
      </c>
      <c r="C2" s="9" t="s">
        <v>7</v>
      </c>
      <c r="D2" s="9" t="s">
        <v>8</v>
      </c>
      <c r="E2" s="9" t="s">
        <v>2</v>
      </c>
      <c r="F2" s="10" t="s">
        <v>0</v>
      </c>
    </row>
    <row r="3" spans="1:6" ht="15" thickBot="1" x14ac:dyDescent="0.35">
      <c r="A3" s="22"/>
      <c r="B3" s="23" t="s">
        <v>6</v>
      </c>
      <c r="C3" s="23" t="s">
        <v>10</v>
      </c>
      <c r="D3" s="23" t="s">
        <v>9</v>
      </c>
      <c r="E3" s="23" t="s">
        <v>3</v>
      </c>
      <c r="F3" s="24" t="s">
        <v>1</v>
      </c>
    </row>
    <row r="4" spans="1:6" x14ac:dyDescent="0.3">
      <c r="A4" s="18">
        <v>44993</v>
      </c>
      <c r="B4" s="19">
        <v>2309.71</v>
      </c>
      <c r="C4" s="20">
        <v>11808</v>
      </c>
      <c r="D4" s="20">
        <v>316180</v>
      </c>
      <c r="E4" s="19">
        <v>2226.4699999999998</v>
      </c>
      <c r="F4" s="21"/>
    </row>
    <row r="5" spans="1:6" x14ac:dyDescent="0.3">
      <c r="A5" s="11">
        <v>44993</v>
      </c>
      <c r="B5" s="5">
        <v>100000</v>
      </c>
      <c r="C5" s="5">
        <v>3600</v>
      </c>
      <c r="D5" s="5">
        <v>96400</v>
      </c>
      <c r="E5" s="6"/>
      <c r="F5" s="12">
        <f>B5-C5</f>
        <v>96400</v>
      </c>
    </row>
    <row r="6" spans="1:6" x14ac:dyDescent="0.3">
      <c r="A6" s="11">
        <v>45009</v>
      </c>
      <c r="B6" s="5">
        <v>282240</v>
      </c>
      <c r="C6" s="7">
        <v>10161</v>
      </c>
      <c r="D6" s="5">
        <f>B6-C6</f>
        <v>272079</v>
      </c>
      <c r="E6" s="6"/>
      <c r="F6" s="12">
        <f>D6-E6</f>
        <v>272079</v>
      </c>
    </row>
    <row r="7" spans="1:6" x14ac:dyDescent="0.3">
      <c r="A7" s="11">
        <v>45009</v>
      </c>
      <c r="B7" s="5">
        <v>700000</v>
      </c>
      <c r="C7" s="7">
        <v>25200</v>
      </c>
      <c r="D7" s="5">
        <f>B7-C7</f>
        <v>674800</v>
      </c>
      <c r="E7" s="6"/>
      <c r="F7" s="12">
        <f>D7-E7</f>
        <v>674800</v>
      </c>
    </row>
    <row r="8" spans="1:6" ht="15" thickBot="1" x14ac:dyDescent="0.35">
      <c r="A8" s="13">
        <v>45021</v>
      </c>
      <c r="B8" s="14">
        <v>500000</v>
      </c>
      <c r="C8" s="15"/>
      <c r="D8" s="14">
        <v>500000</v>
      </c>
      <c r="E8" s="16"/>
      <c r="F8" s="17">
        <v>500000</v>
      </c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D2C1B-EFED-4FF5-9AF5-89843DC79341}">
  <dimension ref="A1:L7"/>
  <sheetViews>
    <sheetView workbookViewId="0">
      <selection activeCell="H5" sqref="H5"/>
    </sheetView>
  </sheetViews>
  <sheetFormatPr defaultRowHeight="14.4" x14ac:dyDescent="0.3"/>
  <cols>
    <col min="1" max="1" width="5" bestFit="1" customWidth="1"/>
    <col min="2" max="2" width="11.5546875" bestFit="1" customWidth="1"/>
    <col min="3" max="3" width="19.44140625" bestFit="1" customWidth="1"/>
    <col min="4" max="4" width="9.5546875" bestFit="1" customWidth="1"/>
    <col min="5" max="5" width="25.77734375" bestFit="1" customWidth="1"/>
    <col min="6" max="6" width="8.6640625" bestFit="1" customWidth="1"/>
    <col min="7" max="7" width="10.109375" bestFit="1" customWidth="1"/>
    <col min="8" max="9" width="9.44140625" bestFit="1" customWidth="1"/>
    <col min="10" max="10" width="16.44140625" bestFit="1" customWidth="1"/>
    <col min="11" max="11" width="18.21875" bestFit="1" customWidth="1"/>
    <col min="12" max="12" width="10.109375" bestFit="1" customWidth="1"/>
  </cols>
  <sheetData>
    <row r="1" spans="1:12" x14ac:dyDescent="0.3">
      <c r="A1" s="1" t="s">
        <v>11</v>
      </c>
      <c r="B1" s="1" t="s">
        <v>12</v>
      </c>
      <c r="C1" s="1" t="s">
        <v>13</v>
      </c>
      <c r="D1" s="25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/>
      <c r="J1" s="4" t="s">
        <v>19</v>
      </c>
      <c r="K1" s="4" t="s">
        <v>20</v>
      </c>
      <c r="L1" s="4" t="s">
        <v>21</v>
      </c>
    </row>
    <row r="2" spans="1:12" x14ac:dyDescent="0.3">
      <c r="A2" s="1"/>
      <c r="B2" s="1"/>
      <c r="C2" s="1"/>
      <c r="D2" s="25"/>
      <c r="E2" s="1"/>
      <c r="F2" s="1"/>
      <c r="G2" s="1"/>
      <c r="H2" s="2">
        <v>44993</v>
      </c>
      <c r="I2" s="2">
        <v>45009</v>
      </c>
      <c r="J2" s="4"/>
      <c r="K2" s="4"/>
      <c r="L2" s="4"/>
    </row>
    <row r="3" spans="1:12" x14ac:dyDescent="0.3">
      <c r="A3" s="1"/>
      <c r="B3" s="1"/>
      <c r="C3" s="1"/>
      <c r="D3" s="25"/>
      <c r="E3" s="1"/>
      <c r="F3" s="1"/>
      <c r="G3" s="1"/>
      <c r="H3" s="28">
        <v>2226.4699999999998</v>
      </c>
      <c r="I3" s="28">
        <v>2457.0300000000002</v>
      </c>
      <c r="J3" s="4"/>
      <c r="K3" s="4"/>
      <c r="L3" s="4"/>
    </row>
    <row r="4" spans="1:12" x14ac:dyDescent="0.3">
      <c r="A4" s="36">
        <v>2017</v>
      </c>
      <c r="B4" s="36" t="s">
        <v>29</v>
      </c>
      <c r="C4" s="36" t="s">
        <v>30</v>
      </c>
      <c r="D4" s="3">
        <v>9908</v>
      </c>
      <c r="E4" s="36" t="s">
        <v>24</v>
      </c>
      <c r="F4" s="37">
        <v>45048</v>
      </c>
      <c r="G4" s="37">
        <v>45093</v>
      </c>
      <c r="H4" s="3">
        <v>2226.4699999999998</v>
      </c>
      <c r="I4" s="3">
        <v>2457.0300000000002</v>
      </c>
      <c r="J4" s="33">
        <f>SUM(H4:I4)</f>
        <v>4683.5</v>
      </c>
      <c r="K4" s="34">
        <f>J4/D4</f>
        <v>0.47269882922890594</v>
      </c>
      <c r="L4" s="3">
        <f>D4-J4</f>
        <v>5224.5</v>
      </c>
    </row>
    <row r="7" spans="1:12" s="29" customFormat="1" x14ac:dyDescent="0.3">
      <c r="H7" s="35">
        <f>SUM(H4:H6)-H3</f>
        <v>0</v>
      </c>
      <c r="I7" s="35">
        <f>SUM(I4:I6)-I3</f>
        <v>0</v>
      </c>
    </row>
  </sheetData>
  <mergeCells count="11">
    <mergeCell ref="G1:G3"/>
    <mergeCell ref="H1:I1"/>
    <mergeCell ref="J1:J3"/>
    <mergeCell ref="K1:K3"/>
    <mergeCell ref="L1:L3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B8C53-1D0B-4517-BD6B-3ACDEBEE78B3}">
  <dimension ref="A1:N9"/>
  <sheetViews>
    <sheetView topLeftCell="C1" workbookViewId="0">
      <selection activeCell="N6" sqref="N4:N6"/>
    </sheetView>
  </sheetViews>
  <sheetFormatPr defaultRowHeight="14.4" x14ac:dyDescent="0.3"/>
  <cols>
    <col min="1" max="1" width="7" bestFit="1" customWidth="1"/>
    <col min="2" max="2" width="18.33203125" bestFit="1" customWidth="1"/>
    <col min="3" max="3" width="20.109375" bestFit="1" customWidth="1"/>
    <col min="4" max="4" width="11.5546875" bestFit="1" customWidth="1"/>
    <col min="5" max="5" width="25.77734375" bestFit="1" customWidth="1"/>
    <col min="6" max="6" width="8.6640625" bestFit="1" customWidth="1"/>
    <col min="7" max="8" width="10.109375" bestFit="1" customWidth="1"/>
    <col min="9" max="9" width="11.44140625" bestFit="1" customWidth="1"/>
    <col min="10" max="10" width="11.6640625" bestFit="1" customWidth="1"/>
    <col min="11" max="11" width="13.109375" bestFit="1" customWidth="1"/>
    <col min="12" max="12" width="16.44140625" bestFit="1" customWidth="1"/>
    <col min="13" max="13" width="18.21875" bestFit="1" customWidth="1"/>
    <col min="14" max="14" width="11.5546875" bestFit="1" customWidth="1"/>
  </cols>
  <sheetData>
    <row r="1" spans="1:14" x14ac:dyDescent="0.3">
      <c r="A1" s="1" t="s">
        <v>11</v>
      </c>
      <c r="B1" s="1" t="s">
        <v>12</v>
      </c>
      <c r="C1" s="1" t="s">
        <v>13</v>
      </c>
      <c r="D1" s="25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/>
      <c r="J1" s="1"/>
      <c r="K1" s="26"/>
      <c r="L1" s="4" t="s">
        <v>19</v>
      </c>
      <c r="M1" s="4" t="s">
        <v>20</v>
      </c>
      <c r="N1" s="4" t="s">
        <v>21</v>
      </c>
    </row>
    <row r="2" spans="1:14" x14ac:dyDescent="0.3">
      <c r="A2" s="1"/>
      <c r="B2" s="1"/>
      <c r="C2" s="1"/>
      <c r="D2" s="25"/>
      <c r="E2" s="1"/>
      <c r="F2" s="1"/>
      <c r="G2" s="1"/>
      <c r="H2" s="2">
        <v>44993</v>
      </c>
      <c r="I2" s="2">
        <v>45009</v>
      </c>
      <c r="J2" s="2">
        <v>45009</v>
      </c>
      <c r="K2" s="2">
        <v>45021</v>
      </c>
      <c r="L2" s="4"/>
      <c r="M2" s="4"/>
      <c r="N2" s="4"/>
    </row>
    <row r="3" spans="1:14" x14ac:dyDescent="0.3">
      <c r="A3" s="1"/>
      <c r="B3" s="1"/>
      <c r="C3" s="1"/>
      <c r="D3" s="25"/>
      <c r="E3" s="1"/>
      <c r="F3" s="1"/>
      <c r="G3" s="1"/>
      <c r="H3" s="27">
        <v>96400</v>
      </c>
      <c r="I3" s="28">
        <v>674800</v>
      </c>
      <c r="J3" s="27">
        <v>272079</v>
      </c>
      <c r="K3" s="28">
        <v>500000</v>
      </c>
      <c r="L3" s="4"/>
      <c r="M3" s="4"/>
      <c r="N3" s="4"/>
    </row>
    <row r="4" spans="1:14" x14ac:dyDescent="0.3">
      <c r="A4" s="30">
        <v>2013</v>
      </c>
      <c r="B4" s="30" t="s">
        <v>22</v>
      </c>
      <c r="C4" s="30" t="s">
        <v>23</v>
      </c>
      <c r="D4" s="3">
        <v>760000</v>
      </c>
      <c r="E4" s="30" t="s">
        <v>24</v>
      </c>
      <c r="F4" s="31">
        <v>45048</v>
      </c>
      <c r="G4" s="31">
        <v>45093</v>
      </c>
      <c r="H4" s="3">
        <v>32134</v>
      </c>
      <c r="I4" s="3">
        <f>D4*0.46</f>
        <v>349600</v>
      </c>
      <c r="J4" s="3"/>
      <c r="K4" s="3">
        <v>53616</v>
      </c>
      <c r="L4" s="33">
        <f>SUM(H4:K4)</f>
        <v>435350</v>
      </c>
      <c r="M4" s="34">
        <f>L4/D4</f>
        <v>0.57282894736842105</v>
      </c>
      <c r="N4" s="3">
        <f>D4-L4</f>
        <v>324650</v>
      </c>
    </row>
    <row r="5" spans="1:14" x14ac:dyDescent="0.3">
      <c r="A5" s="30">
        <v>2013</v>
      </c>
      <c r="B5" s="30" t="s">
        <v>25</v>
      </c>
      <c r="C5" s="30" t="s">
        <v>26</v>
      </c>
      <c r="D5" s="3">
        <v>670000</v>
      </c>
      <c r="E5" s="30" t="s">
        <v>24</v>
      </c>
      <c r="F5" s="31">
        <v>45048</v>
      </c>
      <c r="G5" s="31">
        <v>45093</v>
      </c>
      <c r="H5" s="3">
        <v>32133</v>
      </c>
      <c r="I5" s="3">
        <f>D5*0.45</f>
        <v>301500</v>
      </c>
      <c r="J5" s="3"/>
      <c r="K5" s="3">
        <v>53616</v>
      </c>
      <c r="L5" s="33">
        <f>SUM(H5:K5)</f>
        <v>387249</v>
      </c>
      <c r="M5" s="34">
        <f>L5/D5</f>
        <v>0.57798358208955225</v>
      </c>
      <c r="N5" s="3">
        <f>D5-L5</f>
        <v>282751</v>
      </c>
    </row>
    <row r="6" spans="1:14" x14ac:dyDescent="0.3">
      <c r="A6" s="30">
        <v>2014</v>
      </c>
      <c r="B6" s="30" t="s">
        <v>25</v>
      </c>
      <c r="C6" s="30" t="s">
        <v>27</v>
      </c>
      <c r="D6" s="3">
        <v>750000</v>
      </c>
      <c r="E6" s="30" t="s">
        <v>24</v>
      </c>
      <c r="F6" s="31">
        <v>45048</v>
      </c>
      <c r="G6" s="31">
        <v>45093</v>
      </c>
      <c r="H6" s="3">
        <v>32133</v>
      </c>
      <c r="I6" s="3">
        <v>23700</v>
      </c>
      <c r="J6" s="3">
        <v>272079</v>
      </c>
      <c r="K6" s="3">
        <f>D6*0.06</f>
        <v>45000</v>
      </c>
      <c r="L6" s="33">
        <f>SUM(H6:K6)</f>
        <v>372912</v>
      </c>
      <c r="M6" s="34">
        <f>L6/D6</f>
        <v>0.49721599999999999</v>
      </c>
      <c r="N6" s="3">
        <f>D6-L6</f>
        <v>377088</v>
      </c>
    </row>
    <row r="7" spans="1:14" s="30" customFormat="1" x14ac:dyDescent="0.3">
      <c r="A7" s="2">
        <v>45009</v>
      </c>
      <c r="B7" s="30" t="s">
        <v>28</v>
      </c>
      <c r="D7" s="3">
        <v>347768</v>
      </c>
      <c r="F7" s="31"/>
      <c r="G7" s="31"/>
      <c r="H7" s="3"/>
      <c r="I7" s="3"/>
      <c r="J7" s="3"/>
      <c r="K7" s="3">
        <v>347768</v>
      </c>
      <c r="L7" s="33">
        <f>SUM(H7:K7)</f>
        <v>347768</v>
      </c>
      <c r="M7" s="34">
        <f>L7/D7</f>
        <v>1</v>
      </c>
      <c r="N7" s="3">
        <f>D7-L7</f>
        <v>0</v>
      </c>
    </row>
    <row r="9" spans="1:14" s="29" customFormat="1" x14ac:dyDescent="0.3">
      <c r="H9" s="32">
        <f>SUM(H4:H8)-H3</f>
        <v>0</v>
      </c>
      <c r="I9" s="32">
        <f t="shared" ref="I9:K9" si="0">SUM(I4:I8)-I3</f>
        <v>0</v>
      </c>
      <c r="J9" s="32">
        <f t="shared" si="0"/>
        <v>0</v>
      </c>
      <c r="K9" s="32">
        <f t="shared" si="0"/>
        <v>0</v>
      </c>
    </row>
  </sheetData>
  <mergeCells count="11">
    <mergeCell ref="G1:G3"/>
    <mergeCell ref="H1:J1"/>
    <mergeCell ref="L1:L3"/>
    <mergeCell ref="M1:M3"/>
    <mergeCell ref="N1:N3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PAYMENTS SUMMARY</vt:lpstr>
      <vt:lpstr>CID 252736_EUR</vt:lpstr>
      <vt:lpstr>CID 252923_JPY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2023-05-08T07:24:44Z</dcterms:created>
  <dcterms:modified xsi:type="dcterms:W3CDTF">2023-05-08T07:46:08Z</dcterms:modified>
</cp:coreProperties>
</file>