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KAWAII HANA\Etc Etc\"/>
    </mc:Choice>
  </mc:AlternateContent>
  <xr:revisionPtr revIDLastSave="0" documentId="13_ncr:1_{764350DC-9396-4B3B-82BC-7AE03048D194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Wicked Campers" sheetId="1" r:id="rId1"/>
  </sheets>
  <definedNames>
    <definedName name="_xlnm._FilterDatabase" localSheetId="0" hidden="1">'Wicked Campers'!$A$1:$Q$81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5" i="1" l="1"/>
  <c r="H75" i="1"/>
  <c r="E75" i="1"/>
  <c r="E76" i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73" i="1"/>
  <c r="I73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H2" i="1"/>
  <c r="E77" i="1" l="1"/>
  <c r="H77" i="1"/>
  <c r="I2" i="1"/>
  <c r="I77" i="1" s="1"/>
</calcChain>
</file>

<file path=xl/sharedStrings.xml><?xml version="1.0" encoding="utf-8"?>
<sst xmlns="http://schemas.openxmlformats.org/spreadsheetml/2006/main" count="451" uniqueCount="98">
  <si>
    <t>CID</t>
  </si>
  <si>
    <t>Customer</t>
  </si>
  <si>
    <t>ChassisNo</t>
  </si>
  <si>
    <t>Currency</t>
  </si>
  <si>
    <t>Total FOB</t>
  </si>
  <si>
    <t>OFS</t>
  </si>
  <si>
    <t>Rate</t>
  </si>
  <si>
    <t xml:space="preserve">CIF </t>
  </si>
  <si>
    <t>Landed</t>
  </si>
  <si>
    <t>Ship Date</t>
  </si>
  <si>
    <t>DateArrive</t>
  </si>
  <si>
    <t>ShipName</t>
  </si>
  <si>
    <t>Date Confirmed</t>
  </si>
  <si>
    <t>Year</t>
  </si>
  <si>
    <t>Make</t>
  </si>
  <si>
    <t>Model</t>
  </si>
  <si>
    <t>Wicked Campers  New Zealand-884447</t>
  </si>
  <si>
    <t>NHP10-2261922</t>
  </si>
  <si>
    <t>JPY</t>
  </si>
  <si>
    <t>Unassigned</t>
  </si>
  <si>
    <t>TOYOTA</t>
  </si>
  <si>
    <t>AQUA</t>
  </si>
  <si>
    <t>NHP10-2220100</t>
  </si>
  <si>
    <t>Elegant Ace(KB)</t>
  </si>
  <si>
    <t>NHP10-6013345</t>
  </si>
  <si>
    <t>NHP10-6020283</t>
  </si>
  <si>
    <t>NHP10-2187365</t>
  </si>
  <si>
    <t>NHP10-2257331</t>
  </si>
  <si>
    <t>NHP10-6216941</t>
  </si>
  <si>
    <t>NHP10-2115815</t>
  </si>
  <si>
    <t>NHP10-2264702</t>
  </si>
  <si>
    <t>NHP10-6309097</t>
  </si>
  <si>
    <t>NHP10-2114924</t>
  </si>
  <si>
    <t>NHP10-6006315</t>
  </si>
  <si>
    <t>NHP10-6009864</t>
  </si>
  <si>
    <t>NHP10-6393046</t>
  </si>
  <si>
    <t>NHP10-6037528</t>
  </si>
  <si>
    <t>NHP10-2243787</t>
  </si>
  <si>
    <t>NHP10-6212801</t>
  </si>
  <si>
    <t>NHP10-2162470</t>
  </si>
  <si>
    <t>NHP10-2072932</t>
  </si>
  <si>
    <t>NHP10-2302753</t>
  </si>
  <si>
    <t>NHP10-6143730</t>
  </si>
  <si>
    <t>NHP10-2058502</t>
  </si>
  <si>
    <t>NHP10-2142297</t>
  </si>
  <si>
    <t>NHP10-2255492</t>
  </si>
  <si>
    <t>NHP10-6206929</t>
  </si>
  <si>
    <t>NHP10-2220793</t>
  </si>
  <si>
    <t>NHP10-2015799</t>
  </si>
  <si>
    <t>NHP10-2263579</t>
  </si>
  <si>
    <t>NHP10-6140240</t>
  </si>
  <si>
    <t>NHP10-2186216</t>
  </si>
  <si>
    <t>NHP10-6221597</t>
  </si>
  <si>
    <t>NHP10-2199267</t>
  </si>
  <si>
    <t>NHP10-2158195</t>
  </si>
  <si>
    <t>NHP10-2242942</t>
  </si>
  <si>
    <t>NHP10-2230044</t>
  </si>
  <si>
    <t>NHP10-6081127</t>
  </si>
  <si>
    <t>NHP10-6041280</t>
  </si>
  <si>
    <t>NHP10-6010514</t>
  </si>
  <si>
    <t>NHP10-6001609</t>
  </si>
  <si>
    <t>TOTAL</t>
  </si>
  <si>
    <t>TOTAL NUMBER OF UNITS</t>
  </si>
  <si>
    <t>AVERAGE</t>
  </si>
  <si>
    <t>NHP10-6052168</t>
  </si>
  <si>
    <t>NHP10-6216781</t>
  </si>
  <si>
    <t>NHP10-6004978</t>
  </si>
  <si>
    <t>NHP10-2021902</t>
  </si>
  <si>
    <t>NHP10-2031042</t>
  </si>
  <si>
    <t>NHP10-6560101</t>
  </si>
  <si>
    <t>NHP10-6068198</t>
  </si>
  <si>
    <t>NHP10-2056093</t>
  </si>
  <si>
    <t>NHP10-2008511</t>
  </si>
  <si>
    <t>NHP10-6336831</t>
  </si>
  <si>
    <t>NHP10-2188330</t>
  </si>
  <si>
    <t>NHP10-2125088</t>
  </si>
  <si>
    <t>NHP10-6054588</t>
  </si>
  <si>
    <t>NHP10-6072746</t>
  </si>
  <si>
    <t>NHP10-6030440</t>
  </si>
  <si>
    <t>NHP10-2073000</t>
  </si>
  <si>
    <t>NHP10-2239292</t>
  </si>
  <si>
    <t>NHP10-2349701</t>
  </si>
  <si>
    <t>NHP10-2013362</t>
  </si>
  <si>
    <t>NHP10-2037952</t>
  </si>
  <si>
    <t>NHP10-2059300</t>
  </si>
  <si>
    <t>NHP10-2298209</t>
  </si>
  <si>
    <t>NHP10-6055782</t>
  </si>
  <si>
    <t>NHP10-2062817</t>
  </si>
  <si>
    <t>NHP10-2222062</t>
  </si>
  <si>
    <t>NHP10-2211559</t>
  </si>
  <si>
    <t>NHP10-2083749</t>
  </si>
  <si>
    <t>NHP10-2057384</t>
  </si>
  <si>
    <t>NHP10-6415124</t>
  </si>
  <si>
    <t>NHP10-2149581</t>
  </si>
  <si>
    <t>NHP10-2070715</t>
  </si>
  <si>
    <t>NHP10-2133397</t>
  </si>
  <si>
    <t>NHP10-2291296</t>
  </si>
  <si>
    <t>Palmela(KZ)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</si>
</sst>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[$-10409]##,###"/>
    <numFmt numFmtId="165" formatCode="[$-10409]m/d/yyyy"/>
    <numFmt numFmtId="166" formatCode="[$-10409]0"/>
    <numFmt numFmtId="167" formatCode="_(* #,##0_);_(* \(#,##0\);_(* &quot;-&quot;??_);_(@_)"/>
  </numFmts>
  <fonts count="6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9"/>
      <color rgb="FFFFFFFF"/>
      <name val="Tahoma"/>
      <family val="2"/>
    </font>
    <font>
      <sz val="9"/>
      <color rgb="FF00000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vertical="top" readingOrder="1"/>
    </xf>
    <xf numFmtId="0" fontId="2" fillId="2" borderId="1" xfId="0" applyFont="1" applyFill="1" applyBorder="1" applyAlignment="1">
      <alignment horizontal="center" vertical="top" readingOrder="1"/>
    </xf>
    <xf numFmtId="0" fontId="3" fillId="0" borderId="1" xfId="0" applyFont="1" applyBorder="1" applyAlignment="1">
      <alignment vertical="top" readingOrder="1"/>
    </xf>
    <xf numFmtId="0" fontId="3" fillId="0" borderId="1" xfId="0" applyFont="1" applyBorder="1" applyAlignment="1">
      <alignment horizontal="center" vertical="top" readingOrder="1"/>
    </xf>
    <xf numFmtId="164" fontId="3" fillId="0" borderId="1" xfId="0" applyNumberFormat="1" applyFont="1" applyBorder="1" applyAlignment="1">
      <alignment horizontal="center" vertical="top" readingOrder="1"/>
    </xf>
    <xf numFmtId="164" fontId="3" fillId="3" borderId="1" xfId="0" applyNumberFormat="1" applyFont="1" applyFill="1" applyBorder="1" applyAlignment="1">
      <alignment horizontal="center" vertical="top" readingOrder="1"/>
    </xf>
    <xf numFmtId="165" fontId="3" fillId="0" borderId="1" xfId="0" applyNumberFormat="1" applyFont="1" applyBorder="1" applyAlignment="1">
      <alignment horizontal="center" vertical="top" readingOrder="1"/>
    </xf>
    <xf numFmtId="166" fontId="3" fillId="0" borderId="1" xfId="0" applyNumberFormat="1" applyFont="1" applyBorder="1" applyAlignment="1">
      <alignment horizontal="center" vertical="top" readingOrder="1"/>
    </xf>
    <xf numFmtId="0" fontId="4" fillId="0" borderId="1" xfId="0" applyFont="1" applyBorder="1" applyAlignment="1">
      <alignment readingOrder="1"/>
    </xf>
    <xf numFmtId="0" fontId="3" fillId="0" borderId="1" xfId="0" applyFont="1" applyBorder="1"/>
    <xf numFmtId="43" fontId="3" fillId="0" borderId="1" xfId="1" applyFont="1" applyBorder="1" applyAlignment="1">
      <alignment horizontal="center" vertical="top" readingOrder="1"/>
    </xf>
    <xf numFmtId="0" fontId="5" fillId="3" borderId="2" xfId="0" applyFont="1" applyFill="1" applyBorder="1" applyAlignment="1">
      <alignment horizontal="right" readingOrder="1"/>
    </xf>
    <xf numFmtId="0" fontId="5" fillId="3" borderId="3" xfId="0" applyFont="1" applyFill="1" applyBorder="1" applyAlignment="1">
      <alignment horizontal="right" readingOrder="1"/>
    </xf>
    <xf numFmtId="164" fontId="5" fillId="3" borderId="1" xfId="0" applyNumberFormat="1" applyFont="1" applyFill="1" applyBorder="1" applyAlignment="1">
      <alignment readingOrder="1"/>
    </xf>
    <xf numFmtId="164" fontId="5" fillId="0" borderId="1" xfId="0" applyNumberFormat="1" applyFont="1" applyBorder="1" applyAlignment="1">
      <alignment readingOrder="1"/>
    </xf>
    <xf numFmtId="0" fontId="5" fillId="3" borderId="1" xfId="0" applyFont="1" applyFill="1" applyBorder="1" applyAlignment="1">
      <alignment readingOrder="1"/>
    </xf>
    <xf numFmtId="167" fontId="5" fillId="3" borderId="1" xfId="1" applyNumberFormat="1" applyFont="1" applyFill="1" applyBorder="1" applyAlignment="1">
      <alignment readingOrder="1"/>
    </xf>
    <xf numFmtId="167" fontId="5" fillId="0" borderId="1" xfId="1" applyNumberFormat="1" applyFont="1" applyFill="1" applyBorder="1" applyAlignment="1">
      <alignment readingOrder="1"/>
    </xf>
    <xf numFmtId="167" fontId="4" fillId="0" borderId="1" xfId="1" applyNumberFormat="1" applyFont="1" applyFill="1" applyBorder="1" applyAlignment="1">
      <alignment readingOrder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8"/>
  <sheetViews>
    <sheetView showGridLines="0" tabSelected="1" topLeftCell="A23" zoomScale="90" zoomScaleNormal="90" workbookViewId="0">
      <selection activeCell="G80" sqref="G80"/>
    </sheetView>
  </sheetViews>
  <sheetFormatPr defaultColWidth="9.1796875" defaultRowHeight="11.5" x14ac:dyDescent="0.25"/>
  <cols>
    <col min="1" max="1" width="7" style="9" bestFit="1" customWidth="1"/>
    <col min="2" max="2" width="34" style="9" bestFit="1" customWidth="1"/>
    <col min="3" max="3" width="14.7265625" style="9" bestFit="1" customWidth="1"/>
    <col min="4" max="5" width="14" style="9" bestFit="1" customWidth="1"/>
    <col min="6" max="6" width="8.81640625" style="9" bestFit="1" customWidth="1"/>
    <col min="7" max="9" width="8.81640625" style="9" customWidth="1"/>
    <col min="10" max="10" width="14.453125" style="9" bestFit="1" customWidth="1"/>
    <col min="11" max="11" width="15.81640625" style="9" bestFit="1" customWidth="1"/>
    <col min="12" max="12" width="14.1796875" style="9" bestFit="1" customWidth="1"/>
    <col min="13" max="13" width="20" style="9" bestFit="1" customWidth="1"/>
    <col min="14" max="14" width="10" style="9" bestFit="1" customWidth="1"/>
    <col min="15" max="15" width="10.453125" style="9" bestFit="1" customWidth="1"/>
    <col min="16" max="16" width="11" style="9" bestFit="1" customWidth="1"/>
    <col min="17" max="16384" width="9.1796875" style="9"/>
  </cols>
  <sheetData>
    <row r="1" spans="1:16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s="3">
        <v>884447</v>
      </c>
      <c r="B2" s="3" t="s">
        <v>16</v>
      </c>
      <c r="C2" s="10" t="s">
        <v>17</v>
      </c>
      <c r="D2" s="4" t="s">
        <v>18</v>
      </c>
      <c r="E2" s="5">
        <v>462000</v>
      </c>
      <c r="F2" s="5">
        <v>1350</v>
      </c>
      <c r="G2" s="11">
        <v>85.28</v>
      </c>
      <c r="H2" s="6">
        <f>((E2/G2)*1.03)+F2</f>
        <v>6929.971857410882</v>
      </c>
      <c r="I2" s="6">
        <f>H2*1.15</f>
        <v>7969.4676360225139</v>
      </c>
      <c r="J2" s="7">
        <v>44926</v>
      </c>
      <c r="K2" s="7">
        <v>44926</v>
      </c>
      <c r="L2" s="7" t="s">
        <v>19</v>
      </c>
      <c r="M2" s="7">
        <v>44861.469373958302</v>
      </c>
      <c r="N2" s="8">
        <v>2013</v>
      </c>
      <c r="O2" s="4" t="s">
        <v>20</v>
      </c>
      <c r="P2" s="4" t="s">
        <v>21</v>
      </c>
    </row>
    <row r="3" spans="1:16" x14ac:dyDescent="0.25">
      <c r="A3" s="3">
        <v>884447</v>
      </c>
      <c r="B3" s="3" t="s">
        <v>16</v>
      </c>
      <c r="C3" s="10" t="s">
        <v>22</v>
      </c>
      <c r="D3" s="4" t="s">
        <v>18</v>
      </c>
      <c r="E3" s="5">
        <v>464000</v>
      </c>
      <c r="F3" s="5">
        <v>1350</v>
      </c>
      <c r="G3" s="11">
        <v>85.28</v>
      </c>
      <c r="H3" s="6">
        <f t="shared" ref="H3:H73" si="0">((E3/G3)*1.03)+F3</f>
        <v>6954.1275797373364</v>
      </c>
      <c r="I3" s="6">
        <f t="shared" ref="I3:I73" si="1">H3*1.15</f>
        <v>7997.2467166979359</v>
      </c>
      <c r="J3" s="7">
        <v>44882</v>
      </c>
      <c r="K3" s="7">
        <v>44907</v>
      </c>
      <c r="L3" s="7" t="s">
        <v>23</v>
      </c>
      <c r="M3" s="7">
        <v>44861.486106863398</v>
      </c>
      <c r="N3" s="8">
        <v>2013</v>
      </c>
      <c r="O3" s="4" t="s">
        <v>20</v>
      </c>
      <c r="P3" s="4" t="s">
        <v>21</v>
      </c>
    </row>
    <row r="4" spans="1:16" x14ac:dyDescent="0.25">
      <c r="A4" s="3">
        <v>884447</v>
      </c>
      <c r="B4" s="3" t="s">
        <v>16</v>
      </c>
      <c r="C4" s="10" t="s">
        <v>24</v>
      </c>
      <c r="D4" s="4" t="s">
        <v>18</v>
      </c>
      <c r="E4" s="5">
        <v>420000</v>
      </c>
      <c r="F4" s="5">
        <v>1350</v>
      </c>
      <c r="G4" s="11">
        <v>85.28</v>
      </c>
      <c r="H4" s="6">
        <f t="shared" si="0"/>
        <v>6422.7016885553476</v>
      </c>
      <c r="I4" s="6">
        <f t="shared" si="1"/>
        <v>7386.1069418386487</v>
      </c>
      <c r="J4" s="7">
        <v>44926</v>
      </c>
      <c r="K4" s="7">
        <v>44926</v>
      </c>
      <c r="L4" s="7" t="s">
        <v>19</v>
      </c>
      <c r="M4" s="7">
        <v>44861.626042164396</v>
      </c>
      <c r="N4" s="8">
        <v>2012</v>
      </c>
      <c r="O4" s="4" t="s">
        <v>20</v>
      </c>
      <c r="P4" s="4" t="s">
        <v>21</v>
      </c>
    </row>
    <row r="5" spans="1:16" x14ac:dyDescent="0.25">
      <c r="A5" s="3">
        <v>884447</v>
      </c>
      <c r="B5" s="3" t="s">
        <v>16</v>
      </c>
      <c r="C5" s="10" t="s">
        <v>25</v>
      </c>
      <c r="D5" s="4" t="s">
        <v>18</v>
      </c>
      <c r="E5" s="5">
        <v>410000</v>
      </c>
      <c r="F5" s="5">
        <v>1350</v>
      </c>
      <c r="G5" s="11">
        <v>85.28</v>
      </c>
      <c r="H5" s="6">
        <f t="shared" si="0"/>
        <v>6301.9230769230771</v>
      </c>
      <c r="I5" s="6">
        <f t="shared" si="1"/>
        <v>7247.2115384615381</v>
      </c>
      <c r="J5" s="7">
        <v>44890</v>
      </c>
      <c r="K5" s="7">
        <v>44917</v>
      </c>
      <c r="L5" s="7" t="s">
        <v>97</v>
      </c>
      <c r="M5" s="7">
        <v>44861.699478009301</v>
      </c>
      <c r="N5" s="8">
        <v>2012</v>
      </c>
      <c r="O5" s="4" t="s">
        <v>20</v>
      </c>
      <c r="P5" s="4" t="s">
        <v>21</v>
      </c>
    </row>
    <row r="6" spans="1:16" x14ac:dyDescent="0.25">
      <c r="A6" s="3">
        <v>884447</v>
      </c>
      <c r="B6" s="3" t="s">
        <v>16</v>
      </c>
      <c r="C6" s="10" t="s">
        <v>26</v>
      </c>
      <c r="D6" s="4" t="s">
        <v>18</v>
      </c>
      <c r="E6" s="5">
        <v>450000</v>
      </c>
      <c r="F6" s="5">
        <v>1350</v>
      </c>
      <c r="G6" s="11">
        <v>85.28</v>
      </c>
      <c r="H6" s="6">
        <f t="shared" si="0"/>
        <v>6785.037523452158</v>
      </c>
      <c r="I6" s="6">
        <f t="shared" si="1"/>
        <v>7802.7931519699814</v>
      </c>
      <c r="J6" s="7">
        <v>44890</v>
      </c>
      <c r="K6" s="7">
        <v>44917</v>
      </c>
      <c r="L6" s="7" t="s">
        <v>97</v>
      </c>
      <c r="M6" s="7">
        <v>44861.700029131898</v>
      </c>
      <c r="N6" s="8">
        <v>2013</v>
      </c>
      <c r="O6" s="4" t="s">
        <v>20</v>
      </c>
      <c r="P6" s="4" t="s">
        <v>21</v>
      </c>
    </row>
    <row r="7" spans="1:16" x14ac:dyDescent="0.25">
      <c r="A7" s="3">
        <v>884447</v>
      </c>
      <c r="B7" s="3" t="s">
        <v>16</v>
      </c>
      <c r="C7" s="10" t="s">
        <v>27</v>
      </c>
      <c r="D7" s="4" t="s">
        <v>18</v>
      </c>
      <c r="E7" s="5">
        <v>464000</v>
      </c>
      <c r="F7" s="5">
        <v>1350</v>
      </c>
      <c r="G7" s="11">
        <v>85.28</v>
      </c>
      <c r="H7" s="6">
        <f t="shared" si="0"/>
        <v>6954.1275797373364</v>
      </c>
      <c r="I7" s="6">
        <f t="shared" si="1"/>
        <v>7997.2467166979359</v>
      </c>
      <c r="J7" s="7">
        <v>44926</v>
      </c>
      <c r="K7" s="7">
        <v>44926</v>
      </c>
      <c r="L7" s="7" t="s">
        <v>19</v>
      </c>
      <c r="M7" s="7">
        <v>44861.738927164399</v>
      </c>
      <c r="N7" s="8">
        <v>2013</v>
      </c>
      <c r="O7" s="4" t="s">
        <v>20</v>
      </c>
      <c r="P7" s="4" t="s">
        <v>21</v>
      </c>
    </row>
    <row r="8" spans="1:16" x14ac:dyDescent="0.25">
      <c r="A8" s="3">
        <v>884447</v>
      </c>
      <c r="B8" s="3" t="s">
        <v>16</v>
      </c>
      <c r="C8" s="10" t="s">
        <v>28</v>
      </c>
      <c r="D8" s="4" t="s">
        <v>18</v>
      </c>
      <c r="E8" s="5">
        <v>380000</v>
      </c>
      <c r="F8" s="5">
        <v>1350</v>
      </c>
      <c r="G8" s="11">
        <v>85.28</v>
      </c>
      <c r="H8" s="6">
        <f t="shared" si="0"/>
        <v>5939.5872420262667</v>
      </c>
      <c r="I8" s="6">
        <f t="shared" si="1"/>
        <v>6830.5253283302063</v>
      </c>
      <c r="J8" s="7">
        <v>44926</v>
      </c>
      <c r="K8" s="7">
        <v>44926</v>
      </c>
      <c r="L8" s="7" t="s">
        <v>19</v>
      </c>
      <c r="M8" s="7">
        <v>44861.7454319444</v>
      </c>
      <c r="N8" s="8">
        <v>2013</v>
      </c>
      <c r="O8" s="4" t="s">
        <v>20</v>
      </c>
      <c r="P8" s="4" t="s">
        <v>21</v>
      </c>
    </row>
    <row r="9" spans="1:16" x14ac:dyDescent="0.25">
      <c r="A9" s="3">
        <v>884447</v>
      </c>
      <c r="B9" s="3" t="s">
        <v>16</v>
      </c>
      <c r="C9" s="10" t="s">
        <v>29</v>
      </c>
      <c r="D9" s="4" t="s">
        <v>18</v>
      </c>
      <c r="E9" s="5">
        <v>466600</v>
      </c>
      <c r="F9" s="5">
        <v>1350</v>
      </c>
      <c r="G9" s="11">
        <v>85.28</v>
      </c>
      <c r="H9" s="6">
        <f t="shared" si="0"/>
        <v>6985.5300187617258</v>
      </c>
      <c r="I9" s="6">
        <f t="shared" si="1"/>
        <v>8033.3595215759842</v>
      </c>
      <c r="J9" s="7">
        <v>44926</v>
      </c>
      <c r="K9" s="7">
        <v>44926</v>
      </c>
      <c r="L9" s="7" t="s">
        <v>19</v>
      </c>
      <c r="M9" s="7">
        <v>44861.895250810201</v>
      </c>
      <c r="N9" s="8">
        <v>2012</v>
      </c>
      <c r="O9" s="4" t="s">
        <v>20</v>
      </c>
      <c r="P9" s="4" t="s">
        <v>21</v>
      </c>
    </row>
    <row r="10" spans="1:16" x14ac:dyDescent="0.25">
      <c r="A10" s="3">
        <v>884447</v>
      </c>
      <c r="B10" s="3" t="s">
        <v>16</v>
      </c>
      <c r="C10" s="10" t="s">
        <v>30</v>
      </c>
      <c r="D10" s="4" t="s">
        <v>18</v>
      </c>
      <c r="E10" s="5">
        <v>477900</v>
      </c>
      <c r="F10" s="5">
        <v>1350</v>
      </c>
      <c r="G10" s="11">
        <v>85.28</v>
      </c>
      <c r="H10" s="6">
        <f t="shared" si="0"/>
        <v>7122.0098499061914</v>
      </c>
      <c r="I10" s="6">
        <f t="shared" si="1"/>
        <v>8190.3113273921199</v>
      </c>
      <c r="J10" s="7">
        <v>44926</v>
      </c>
      <c r="K10" s="7">
        <v>44926</v>
      </c>
      <c r="L10" s="7" t="s">
        <v>19</v>
      </c>
      <c r="M10" s="7">
        <v>44861.935937766197</v>
      </c>
      <c r="N10" s="8">
        <v>2013</v>
      </c>
      <c r="O10" s="4" t="s">
        <v>20</v>
      </c>
      <c r="P10" s="4" t="s">
        <v>21</v>
      </c>
    </row>
    <row r="11" spans="1:16" x14ac:dyDescent="0.25">
      <c r="A11" s="3">
        <v>884447</v>
      </c>
      <c r="B11" s="3" t="s">
        <v>16</v>
      </c>
      <c r="C11" s="10" t="s">
        <v>31</v>
      </c>
      <c r="D11" s="4" t="s">
        <v>18</v>
      </c>
      <c r="E11" s="5">
        <v>443000</v>
      </c>
      <c r="F11" s="5">
        <v>1350</v>
      </c>
      <c r="G11" s="11">
        <v>85.38</v>
      </c>
      <c r="H11" s="6">
        <f t="shared" si="0"/>
        <v>6694.2258140079648</v>
      </c>
      <c r="I11" s="6">
        <f t="shared" si="1"/>
        <v>7698.3596861091592</v>
      </c>
      <c r="J11" s="7">
        <v>44926</v>
      </c>
      <c r="K11" s="7">
        <v>44926</v>
      </c>
      <c r="L11" s="7" t="s">
        <v>19</v>
      </c>
      <c r="M11" s="7">
        <v>44862.400562766197</v>
      </c>
      <c r="N11" s="8">
        <v>2014</v>
      </c>
      <c r="O11" s="4" t="s">
        <v>20</v>
      </c>
      <c r="P11" s="4" t="s">
        <v>21</v>
      </c>
    </row>
    <row r="12" spans="1:16" x14ac:dyDescent="0.25">
      <c r="A12" s="3">
        <v>884447</v>
      </c>
      <c r="B12" s="3" t="s">
        <v>16</v>
      </c>
      <c r="C12" s="10" t="s">
        <v>32</v>
      </c>
      <c r="D12" s="4" t="s">
        <v>18</v>
      </c>
      <c r="E12" s="5">
        <v>407000</v>
      </c>
      <c r="F12" s="5">
        <v>1350</v>
      </c>
      <c r="G12" s="11">
        <v>85.38</v>
      </c>
      <c r="H12" s="6">
        <f t="shared" si="0"/>
        <v>6259.9320684000941</v>
      </c>
      <c r="I12" s="6">
        <f t="shared" si="1"/>
        <v>7198.9218786601077</v>
      </c>
      <c r="J12" s="7">
        <v>44926</v>
      </c>
      <c r="K12" s="7">
        <v>44926</v>
      </c>
      <c r="L12" s="7" t="s">
        <v>19</v>
      </c>
      <c r="M12" s="7">
        <v>44862.418469791701</v>
      </c>
      <c r="N12" s="8">
        <v>2012</v>
      </c>
      <c r="O12" s="4" t="s">
        <v>20</v>
      </c>
      <c r="P12" s="4" t="s">
        <v>21</v>
      </c>
    </row>
    <row r="13" spans="1:16" x14ac:dyDescent="0.25">
      <c r="A13" s="3">
        <v>884447</v>
      </c>
      <c r="B13" s="3" t="s">
        <v>16</v>
      </c>
      <c r="C13" s="10" t="s">
        <v>33</v>
      </c>
      <c r="D13" s="4" t="s">
        <v>18</v>
      </c>
      <c r="E13" s="5">
        <v>464000</v>
      </c>
      <c r="F13" s="5">
        <v>1350</v>
      </c>
      <c r="G13" s="11">
        <v>85.38</v>
      </c>
      <c r="H13" s="6">
        <f t="shared" si="0"/>
        <v>6947.5638322792229</v>
      </c>
      <c r="I13" s="6">
        <f t="shared" si="1"/>
        <v>7989.6984071211054</v>
      </c>
      <c r="J13" s="7">
        <v>44926</v>
      </c>
      <c r="K13" s="7">
        <v>44926</v>
      </c>
      <c r="L13" s="7" t="s">
        <v>19</v>
      </c>
      <c r="M13" s="7">
        <v>44862.486711226898</v>
      </c>
      <c r="N13" s="8">
        <v>2012</v>
      </c>
      <c r="O13" s="4" t="s">
        <v>20</v>
      </c>
      <c r="P13" s="4" t="s">
        <v>21</v>
      </c>
    </row>
    <row r="14" spans="1:16" x14ac:dyDescent="0.25">
      <c r="A14" s="3">
        <v>884447</v>
      </c>
      <c r="B14" s="3" t="s">
        <v>16</v>
      </c>
      <c r="C14" s="10" t="s">
        <v>34</v>
      </c>
      <c r="D14" s="4" t="s">
        <v>18</v>
      </c>
      <c r="E14" s="5">
        <v>464000</v>
      </c>
      <c r="F14" s="5">
        <v>1350</v>
      </c>
      <c r="G14" s="11">
        <v>85.38</v>
      </c>
      <c r="H14" s="6">
        <f t="shared" si="0"/>
        <v>6947.5638322792229</v>
      </c>
      <c r="I14" s="6">
        <f t="shared" si="1"/>
        <v>7989.6984071211054</v>
      </c>
      <c r="J14" s="7">
        <v>44926</v>
      </c>
      <c r="K14" s="7">
        <v>44926</v>
      </c>
      <c r="L14" s="7" t="s">
        <v>19</v>
      </c>
      <c r="M14" s="7">
        <v>44862.522358645801</v>
      </c>
      <c r="N14" s="8">
        <v>2012</v>
      </c>
      <c r="O14" s="4" t="s">
        <v>20</v>
      </c>
      <c r="P14" s="4" t="s">
        <v>21</v>
      </c>
    </row>
    <row r="15" spans="1:16" x14ac:dyDescent="0.25">
      <c r="A15" s="3">
        <v>884447</v>
      </c>
      <c r="B15" s="3" t="s">
        <v>16</v>
      </c>
      <c r="C15" s="10" t="s">
        <v>35</v>
      </c>
      <c r="D15" s="4" t="s">
        <v>18</v>
      </c>
      <c r="E15" s="5">
        <v>390400</v>
      </c>
      <c r="F15" s="5">
        <v>1350</v>
      </c>
      <c r="G15" s="11">
        <v>85.38</v>
      </c>
      <c r="H15" s="6">
        <f t="shared" si="0"/>
        <v>6059.6743968142428</v>
      </c>
      <c r="I15" s="6">
        <f t="shared" si="1"/>
        <v>6968.6255563363784</v>
      </c>
      <c r="J15" s="7">
        <v>44926</v>
      </c>
      <c r="K15" s="7">
        <v>44926</v>
      </c>
      <c r="L15" s="7" t="s">
        <v>19</v>
      </c>
      <c r="M15" s="7">
        <v>44862.549918865698</v>
      </c>
      <c r="N15" s="8">
        <v>2015</v>
      </c>
      <c r="O15" s="4" t="s">
        <v>20</v>
      </c>
      <c r="P15" s="4" t="s">
        <v>21</v>
      </c>
    </row>
    <row r="16" spans="1:16" x14ac:dyDescent="0.25">
      <c r="A16" s="3">
        <v>884447</v>
      </c>
      <c r="B16" s="3" t="s">
        <v>16</v>
      </c>
      <c r="C16" s="10" t="s">
        <v>36</v>
      </c>
      <c r="D16" s="4" t="s">
        <v>18</v>
      </c>
      <c r="E16" s="5">
        <v>445000</v>
      </c>
      <c r="F16" s="5">
        <v>1350</v>
      </c>
      <c r="G16" s="11">
        <v>85.38</v>
      </c>
      <c r="H16" s="6">
        <f t="shared" si="0"/>
        <v>6718.3532443195127</v>
      </c>
      <c r="I16" s="6">
        <f t="shared" si="1"/>
        <v>7726.1062309674389</v>
      </c>
      <c r="J16" s="7">
        <v>44926</v>
      </c>
      <c r="K16" s="7">
        <v>44926</v>
      </c>
      <c r="L16" s="7" t="s">
        <v>19</v>
      </c>
      <c r="M16" s="7">
        <v>44862.704260069397</v>
      </c>
      <c r="N16" s="8">
        <v>2012</v>
      </c>
      <c r="O16" s="4" t="s">
        <v>20</v>
      </c>
      <c r="P16" s="4" t="s">
        <v>21</v>
      </c>
    </row>
    <row r="17" spans="1:16" x14ac:dyDescent="0.25">
      <c r="A17" s="3">
        <v>884447</v>
      </c>
      <c r="B17" s="3" t="s">
        <v>16</v>
      </c>
      <c r="C17" s="10" t="s">
        <v>37</v>
      </c>
      <c r="D17" s="4" t="s">
        <v>18</v>
      </c>
      <c r="E17" s="5">
        <v>460000</v>
      </c>
      <c r="F17" s="5">
        <v>1350</v>
      </c>
      <c r="G17" s="11">
        <v>85.38</v>
      </c>
      <c r="H17" s="6">
        <f t="shared" si="0"/>
        <v>6899.3089716561262</v>
      </c>
      <c r="I17" s="6">
        <f t="shared" si="1"/>
        <v>7934.205317404545</v>
      </c>
      <c r="J17" s="7">
        <v>44926</v>
      </c>
      <c r="K17" s="7">
        <v>44926</v>
      </c>
      <c r="L17" s="7" t="s">
        <v>19</v>
      </c>
      <c r="M17" s="7">
        <v>44862.704273761599</v>
      </c>
      <c r="N17" s="8">
        <v>2013</v>
      </c>
      <c r="O17" s="4" t="s">
        <v>20</v>
      </c>
      <c r="P17" s="4" t="s">
        <v>21</v>
      </c>
    </row>
    <row r="18" spans="1:16" x14ac:dyDescent="0.25">
      <c r="A18" s="3">
        <v>884447</v>
      </c>
      <c r="B18" s="3" t="s">
        <v>16</v>
      </c>
      <c r="C18" s="10" t="s">
        <v>38</v>
      </c>
      <c r="D18" s="4" t="s">
        <v>18</v>
      </c>
      <c r="E18" s="5">
        <v>443000</v>
      </c>
      <c r="F18" s="5">
        <v>1350</v>
      </c>
      <c r="G18" s="11">
        <v>85.38</v>
      </c>
      <c r="H18" s="6">
        <f t="shared" si="0"/>
        <v>6694.2258140079648</v>
      </c>
      <c r="I18" s="6">
        <f t="shared" si="1"/>
        <v>7698.3596861091592</v>
      </c>
      <c r="J18" s="7">
        <v>44926</v>
      </c>
      <c r="K18" s="7">
        <v>44926</v>
      </c>
      <c r="L18" s="7" t="s">
        <v>19</v>
      </c>
      <c r="M18" s="7">
        <v>44862.757428321798</v>
      </c>
      <c r="N18" s="8">
        <v>2013</v>
      </c>
      <c r="O18" s="4" t="s">
        <v>20</v>
      </c>
      <c r="P18" s="4" t="s">
        <v>21</v>
      </c>
    </row>
    <row r="19" spans="1:16" x14ac:dyDescent="0.25">
      <c r="A19" s="3">
        <v>884447</v>
      </c>
      <c r="B19" s="3" t="s">
        <v>16</v>
      </c>
      <c r="C19" s="10" t="s">
        <v>39</v>
      </c>
      <c r="D19" s="4" t="s">
        <v>18</v>
      </c>
      <c r="E19" s="5">
        <v>462000</v>
      </c>
      <c r="F19" s="5">
        <v>1350</v>
      </c>
      <c r="G19" s="11">
        <v>85.38</v>
      </c>
      <c r="H19" s="6">
        <f t="shared" si="0"/>
        <v>6923.4364019676741</v>
      </c>
      <c r="I19" s="6">
        <f t="shared" si="1"/>
        <v>7961.9518622628248</v>
      </c>
      <c r="J19" s="7">
        <v>44926</v>
      </c>
      <c r="K19" s="7">
        <v>44926</v>
      </c>
      <c r="L19" s="7" t="s">
        <v>19</v>
      </c>
      <c r="M19" s="7">
        <v>44863.579969942097</v>
      </c>
      <c r="N19" s="8">
        <v>2013</v>
      </c>
      <c r="O19" s="4" t="s">
        <v>20</v>
      </c>
      <c r="P19" s="4" t="s">
        <v>21</v>
      </c>
    </row>
    <row r="20" spans="1:16" x14ac:dyDescent="0.25">
      <c r="A20" s="3">
        <v>884447</v>
      </c>
      <c r="B20" s="3" t="s">
        <v>16</v>
      </c>
      <c r="C20" s="10" t="s">
        <v>40</v>
      </c>
      <c r="D20" s="4" t="s">
        <v>18</v>
      </c>
      <c r="E20" s="5">
        <v>410000</v>
      </c>
      <c r="F20" s="5">
        <v>1350</v>
      </c>
      <c r="G20" s="11">
        <v>85.38</v>
      </c>
      <c r="H20" s="6">
        <f t="shared" si="0"/>
        <v>6296.1232138674168</v>
      </c>
      <c r="I20" s="6">
        <f t="shared" si="1"/>
        <v>7240.5416959475288</v>
      </c>
      <c r="J20" s="7">
        <v>44926</v>
      </c>
      <c r="K20" s="7">
        <v>44926</v>
      </c>
      <c r="L20" s="7" t="s">
        <v>19</v>
      </c>
      <c r="M20" s="7">
        <v>44863.579986076402</v>
      </c>
      <c r="N20" s="8">
        <v>2012</v>
      </c>
      <c r="O20" s="4" t="s">
        <v>20</v>
      </c>
      <c r="P20" s="4" t="s">
        <v>21</v>
      </c>
    </row>
    <row r="21" spans="1:16" x14ac:dyDescent="0.25">
      <c r="A21" s="3">
        <v>884447</v>
      </c>
      <c r="B21" s="3" t="s">
        <v>16</v>
      </c>
      <c r="C21" s="10" t="s">
        <v>41</v>
      </c>
      <c r="D21" s="4" t="s">
        <v>18</v>
      </c>
      <c r="E21" s="5">
        <v>460000</v>
      </c>
      <c r="F21" s="5">
        <v>1350</v>
      </c>
      <c r="G21" s="11">
        <v>85.38</v>
      </c>
      <c r="H21" s="6">
        <f t="shared" si="0"/>
        <v>6899.3089716561262</v>
      </c>
      <c r="I21" s="6">
        <f t="shared" si="1"/>
        <v>7934.205317404545</v>
      </c>
      <c r="J21" s="7">
        <v>44926</v>
      </c>
      <c r="K21" s="7">
        <v>44926</v>
      </c>
      <c r="L21" s="7" t="s">
        <v>19</v>
      </c>
      <c r="M21" s="7">
        <v>44863.602598530102</v>
      </c>
      <c r="N21" s="8">
        <v>2014</v>
      </c>
      <c r="O21" s="4" t="s">
        <v>20</v>
      </c>
      <c r="P21" s="4" t="s">
        <v>21</v>
      </c>
    </row>
    <row r="22" spans="1:16" x14ac:dyDescent="0.25">
      <c r="A22" s="3">
        <v>884447</v>
      </c>
      <c r="B22" s="3" t="s">
        <v>16</v>
      </c>
      <c r="C22" s="10" t="s">
        <v>42</v>
      </c>
      <c r="D22" s="4" t="s">
        <v>18</v>
      </c>
      <c r="E22" s="5">
        <v>384300</v>
      </c>
      <c r="F22" s="5">
        <v>1350</v>
      </c>
      <c r="G22" s="11">
        <v>85.38</v>
      </c>
      <c r="H22" s="6">
        <f t="shared" si="0"/>
        <v>5986.08573436402</v>
      </c>
      <c r="I22" s="6">
        <f t="shared" si="1"/>
        <v>6883.9985945186227</v>
      </c>
      <c r="J22" s="7">
        <v>44926</v>
      </c>
      <c r="K22" s="7">
        <v>44926</v>
      </c>
      <c r="L22" s="7" t="s">
        <v>19</v>
      </c>
      <c r="M22" s="7">
        <v>44863.694140544001</v>
      </c>
      <c r="N22" s="8">
        <v>2013</v>
      </c>
      <c r="O22" s="4" t="s">
        <v>20</v>
      </c>
      <c r="P22" s="4" t="s">
        <v>21</v>
      </c>
    </row>
    <row r="23" spans="1:16" x14ac:dyDescent="0.25">
      <c r="A23" s="3">
        <v>884447</v>
      </c>
      <c r="B23" s="3" t="s">
        <v>16</v>
      </c>
      <c r="C23" s="10" t="s">
        <v>43</v>
      </c>
      <c r="D23" s="4" t="s">
        <v>18</v>
      </c>
      <c r="E23" s="5">
        <v>478100</v>
      </c>
      <c r="F23" s="5">
        <v>1350</v>
      </c>
      <c r="G23" s="11">
        <v>85.38</v>
      </c>
      <c r="H23" s="6">
        <f t="shared" si="0"/>
        <v>7117.6622159756389</v>
      </c>
      <c r="I23" s="6">
        <f t="shared" si="1"/>
        <v>8185.3115483719839</v>
      </c>
      <c r="J23" s="7">
        <v>44926</v>
      </c>
      <c r="K23" s="7">
        <v>44926</v>
      </c>
      <c r="L23" s="7" t="s">
        <v>19</v>
      </c>
      <c r="M23" s="7">
        <v>44863.694153044002</v>
      </c>
      <c r="N23" s="8">
        <v>2012</v>
      </c>
      <c r="O23" s="4" t="s">
        <v>20</v>
      </c>
      <c r="P23" s="4" t="s">
        <v>21</v>
      </c>
    </row>
    <row r="24" spans="1:16" x14ac:dyDescent="0.25">
      <c r="A24" s="3">
        <v>884447</v>
      </c>
      <c r="B24" s="3" t="s">
        <v>16</v>
      </c>
      <c r="C24" s="10" t="s">
        <v>44</v>
      </c>
      <c r="D24" s="4" t="s">
        <v>18</v>
      </c>
      <c r="E24" s="5">
        <v>361500</v>
      </c>
      <c r="F24" s="5">
        <v>1350</v>
      </c>
      <c r="G24" s="11">
        <v>85.38</v>
      </c>
      <c r="H24" s="6">
        <f t="shared" si="0"/>
        <v>5711.0330288123687</v>
      </c>
      <c r="I24" s="6">
        <f t="shared" si="1"/>
        <v>6567.687983134223</v>
      </c>
      <c r="J24" s="7">
        <v>44926</v>
      </c>
      <c r="K24" s="7">
        <v>44926</v>
      </c>
      <c r="L24" s="7" t="s">
        <v>19</v>
      </c>
      <c r="M24" s="7">
        <v>44863.694164583299</v>
      </c>
      <c r="N24" s="8">
        <v>2012</v>
      </c>
      <c r="O24" s="4" t="s">
        <v>20</v>
      </c>
      <c r="P24" s="4" t="s">
        <v>21</v>
      </c>
    </row>
    <row r="25" spans="1:16" x14ac:dyDescent="0.25">
      <c r="A25" s="3">
        <v>884447</v>
      </c>
      <c r="B25" s="3" t="s">
        <v>16</v>
      </c>
      <c r="C25" s="10" t="s">
        <v>45</v>
      </c>
      <c r="D25" s="4" t="s">
        <v>18</v>
      </c>
      <c r="E25" s="5">
        <v>477800</v>
      </c>
      <c r="F25" s="5">
        <v>1350</v>
      </c>
      <c r="G25" s="11">
        <v>85.38</v>
      </c>
      <c r="H25" s="6">
        <f t="shared" si="0"/>
        <v>7114.043101428907</v>
      </c>
      <c r="I25" s="6">
        <f t="shared" si="1"/>
        <v>8181.149566643242</v>
      </c>
      <c r="J25" s="7">
        <v>44926</v>
      </c>
      <c r="K25" s="7">
        <v>44926</v>
      </c>
      <c r="L25" s="7" t="s">
        <v>19</v>
      </c>
      <c r="M25" s="7">
        <v>44863.6941764699</v>
      </c>
      <c r="N25" s="8">
        <v>2013</v>
      </c>
      <c r="O25" s="4" t="s">
        <v>20</v>
      </c>
      <c r="P25" s="4" t="s">
        <v>21</v>
      </c>
    </row>
    <row r="26" spans="1:16" x14ac:dyDescent="0.25">
      <c r="A26" s="3">
        <v>884447</v>
      </c>
      <c r="B26" s="3" t="s">
        <v>16</v>
      </c>
      <c r="C26" s="10" t="s">
        <v>46</v>
      </c>
      <c r="D26" s="4" t="s">
        <v>18</v>
      </c>
      <c r="E26" s="5">
        <v>465000</v>
      </c>
      <c r="F26" s="5">
        <v>1350</v>
      </c>
      <c r="G26" s="11">
        <v>85.38</v>
      </c>
      <c r="H26" s="6">
        <f t="shared" si="0"/>
        <v>6959.6275474349968</v>
      </c>
      <c r="I26" s="6">
        <f t="shared" si="1"/>
        <v>8003.5716795502458</v>
      </c>
      <c r="J26" s="7">
        <v>44926</v>
      </c>
      <c r="K26" s="7">
        <v>44926</v>
      </c>
      <c r="L26" s="7" t="s">
        <v>19</v>
      </c>
      <c r="M26" s="7">
        <v>44863.696873113397</v>
      </c>
      <c r="N26" s="8">
        <v>2013</v>
      </c>
      <c r="O26" s="4" t="s">
        <v>20</v>
      </c>
      <c r="P26" s="4" t="s">
        <v>21</v>
      </c>
    </row>
    <row r="27" spans="1:16" x14ac:dyDescent="0.25">
      <c r="A27" s="3">
        <v>884447</v>
      </c>
      <c r="B27" s="3" t="s">
        <v>16</v>
      </c>
      <c r="C27" s="10" t="s">
        <v>47</v>
      </c>
      <c r="D27" s="4" t="s">
        <v>18</v>
      </c>
      <c r="E27" s="5">
        <v>430000</v>
      </c>
      <c r="F27" s="5">
        <v>1350</v>
      </c>
      <c r="G27" s="11">
        <v>85.38</v>
      </c>
      <c r="H27" s="6">
        <f t="shared" si="0"/>
        <v>6537.3975169829</v>
      </c>
      <c r="I27" s="6">
        <f t="shared" si="1"/>
        <v>7518.0071445303347</v>
      </c>
      <c r="J27" s="7">
        <v>44926</v>
      </c>
      <c r="K27" s="7">
        <v>44926</v>
      </c>
      <c r="L27" s="7" t="s">
        <v>19</v>
      </c>
      <c r="M27" s="7">
        <v>44863.704688622704</v>
      </c>
      <c r="N27" s="8">
        <v>2013</v>
      </c>
      <c r="O27" s="4" t="s">
        <v>20</v>
      </c>
      <c r="P27" s="4" t="s">
        <v>21</v>
      </c>
    </row>
    <row r="28" spans="1:16" x14ac:dyDescent="0.25">
      <c r="A28" s="3">
        <v>884447</v>
      </c>
      <c r="B28" s="3" t="s">
        <v>16</v>
      </c>
      <c r="C28" s="10" t="s">
        <v>48</v>
      </c>
      <c r="D28" s="4" t="s">
        <v>18</v>
      </c>
      <c r="E28" s="5">
        <v>401000</v>
      </c>
      <c r="F28" s="5">
        <v>1350</v>
      </c>
      <c r="G28" s="11">
        <v>85.38</v>
      </c>
      <c r="H28" s="6">
        <f t="shared" si="0"/>
        <v>6187.5497774654496</v>
      </c>
      <c r="I28" s="6">
        <f t="shared" si="1"/>
        <v>7115.6822440852666</v>
      </c>
      <c r="J28" s="7">
        <v>44926</v>
      </c>
      <c r="K28" s="7">
        <v>44926</v>
      </c>
      <c r="L28" s="7" t="s">
        <v>19</v>
      </c>
      <c r="M28" s="7">
        <v>44863.741278703703</v>
      </c>
      <c r="N28" s="8">
        <v>2012</v>
      </c>
      <c r="O28" s="4" t="s">
        <v>20</v>
      </c>
      <c r="P28" s="4" t="s">
        <v>21</v>
      </c>
    </row>
    <row r="29" spans="1:16" x14ac:dyDescent="0.25">
      <c r="A29" s="3">
        <v>884447</v>
      </c>
      <c r="B29" s="3" t="s">
        <v>16</v>
      </c>
      <c r="C29" s="10" t="s">
        <v>49</v>
      </c>
      <c r="D29" s="4" t="s">
        <v>18</v>
      </c>
      <c r="E29" s="5">
        <v>432700</v>
      </c>
      <c r="F29" s="5">
        <v>1350</v>
      </c>
      <c r="G29" s="11">
        <v>86.06</v>
      </c>
      <c r="H29" s="6">
        <f t="shared" si="0"/>
        <v>6528.7241459446896</v>
      </c>
      <c r="I29" s="6">
        <f t="shared" si="1"/>
        <v>7508.0327678363928</v>
      </c>
      <c r="J29" s="7">
        <v>44926</v>
      </c>
      <c r="K29" s="7">
        <v>44926</v>
      </c>
      <c r="L29" s="7" t="s">
        <v>19</v>
      </c>
      <c r="M29" s="7">
        <v>44865.534968669002</v>
      </c>
      <c r="N29" s="8">
        <v>2013</v>
      </c>
      <c r="O29" s="4" t="s">
        <v>20</v>
      </c>
      <c r="P29" s="4" t="s">
        <v>21</v>
      </c>
    </row>
    <row r="30" spans="1:16" x14ac:dyDescent="0.25">
      <c r="A30" s="3">
        <v>884447</v>
      </c>
      <c r="B30" s="3" t="s">
        <v>16</v>
      </c>
      <c r="C30" s="10" t="s">
        <v>50</v>
      </c>
      <c r="D30" s="4" t="s">
        <v>18</v>
      </c>
      <c r="E30" s="5">
        <v>425000</v>
      </c>
      <c r="F30" s="5">
        <v>1350</v>
      </c>
      <c r="G30" s="11">
        <v>86.06</v>
      </c>
      <c r="H30" s="6">
        <f t="shared" si="0"/>
        <v>6436.5675110388102</v>
      </c>
      <c r="I30" s="6">
        <f t="shared" si="1"/>
        <v>7402.0526376946309</v>
      </c>
      <c r="J30" s="7">
        <v>44926</v>
      </c>
      <c r="K30" s="7">
        <v>44926</v>
      </c>
      <c r="L30" s="7" t="s">
        <v>19</v>
      </c>
      <c r="M30" s="7">
        <v>44865.826267974502</v>
      </c>
      <c r="N30" s="8">
        <v>2013</v>
      </c>
      <c r="O30" s="4" t="s">
        <v>20</v>
      </c>
      <c r="P30" s="4" t="s">
        <v>21</v>
      </c>
    </row>
    <row r="31" spans="1:16" x14ac:dyDescent="0.25">
      <c r="A31" s="3">
        <v>884447</v>
      </c>
      <c r="B31" s="3" t="s">
        <v>16</v>
      </c>
      <c r="C31" s="10" t="s">
        <v>51</v>
      </c>
      <c r="D31" s="4" t="s">
        <v>18</v>
      </c>
      <c r="E31" s="5">
        <v>395000</v>
      </c>
      <c r="F31" s="5">
        <v>1350</v>
      </c>
      <c r="G31" s="11">
        <v>86.72</v>
      </c>
      <c r="H31" s="6">
        <f t="shared" si="0"/>
        <v>6041.5359778597795</v>
      </c>
      <c r="I31" s="6">
        <f t="shared" si="1"/>
        <v>6947.7663745387463</v>
      </c>
      <c r="J31" s="7">
        <v>44926</v>
      </c>
      <c r="K31" s="7">
        <v>44926</v>
      </c>
      <c r="L31" s="7" t="s">
        <v>19</v>
      </c>
      <c r="M31" s="7">
        <v>44866.541675844899</v>
      </c>
      <c r="N31" s="8">
        <v>2013</v>
      </c>
      <c r="O31" s="4" t="s">
        <v>20</v>
      </c>
      <c r="P31" s="4" t="s">
        <v>21</v>
      </c>
    </row>
    <row r="32" spans="1:16" x14ac:dyDescent="0.25">
      <c r="A32" s="3">
        <v>884447</v>
      </c>
      <c r="B32" s="3" t="s">
        <v>16</v>
      </c>
      <c r="C32" s="10" t="s">
        <v>52</v>
      </c>
      <c r="D32" s="4" t="s">
        <v>18</v>
      </c>
      <c r="E32" s="5">
        <v>449000</v>
      </c>
      <c r="F32" s="5">
        <v>1350</v>
      </c>
      <c r="G32" s="11">
        <v>86.72</v>
      </c>
      <c r="H32" s="6">
        <f t="shared" si="0"/>
        <v>6682.9105166051668</v>
      </c>
      <c r="I32" s="6">
        <f t="shared" si="1"/>
        <v>7685.3470940959414</v>
      </c>
      <c r="J32" s="7">
        <v>44926</v>
      </c>
      <c r="K32" s="7">
        <v>44926</v>
      </c>
      <c r="L32" s="7" t="s">
        <v>19</v>
      </c>
      <c r="M32" s="7">
        <v>44866.595898726897</v>
      </c>
      <c r="N32" s="8">
        <v>2013</v>
      </c>
      <c r="O32" s="4" t="s">
        <v>20</v>
      </c>
      <c r="P32" s="4" t="s">
        <v>21</v>
      </c>
    </row>
    <row r="33" spans="1:16" x14ac:dyDescent="0.25">
      <c r="A33" s="3">
        <v>884447</v>
      </c>
      <c r="B33" s="3" t="s">
        <v>16</v>
      </c>
      <c r="C33" s="10" t="s">
        <v>53</v>
      </c>
      <c r="D33" s="4" t="s">
        <v>18</v>
      </c>
      <c r="E33" s="5">
        <v>462000</v>
      </c>
      <c r="F33" s="5">
        <v>1350</v>
      </c>
      <c r="G33" s="11">
        <v>86.72</v>
      </c>
      <c r="H33" s="6">
        <f t="shared" si="0"/>
        <v>6837.3154981549815</v>
      </c>
      <c r="I33" s="6">
        <f t="shared" si="1"/>
        <v>7862.9128228782283</v>
      </c>
      <c r="J33" s="7">
        <v>44926</v>
      </c>
      <c r="K33" s="7">
        <v>44926</v>
      </c>
      <c r="L33" s="7" t="s">
        <v>19</v>
      </c>
      <c r="M33" s="7">
        <v>44866.602834490703</v>
      </c>
      <c r="N33" s="8">
        <v>2013</v>
      </c>
      <c r="O33" s="4" t="s">
        <v>20</v>
      </c>
      <c r="P33" s="4" t="s">
        <v>21</v>
      </c>
    </row>
    <row r="34" spans="1:16" x14ac:dyDescent="0.25">
      <c r="A34" s="3">
        <v>884447</v>
      </c>
      <c r="B34" s="3" t="s">
        <v>16</v>
      </c>
      <c r="C34" s="10" t="s">
        <v>54</v>
      </c>
      <c r="D34" s="4" t="s">
        <v>18</v>
      </c>
      <c r="E34" s="5">
        <v>405000</v>
      </c>
      <c r="F34" s="5">
        <v>1350</v>
      </c>
      <c r="G34" s="11">
        <v>86.72</v>
      </c>
      <c r="H34" s="6">
        <f t="shared" si="0"/>
        <v>6160.3090405904059</v>
      </c>
      <c r="I34" s="6">
        <f t="shared" si="1"/>
        <v>7084.3553966789659</v>
      </c>
      <c r="J34" s="7">
        <v>44926</v>
      </c>
      <c r="K34" s="7">
        <v>44926</v>
      </c>
      <c r="L34" s="7" t="s">
        <v>19</v>
      </c>
      <c r="M34" s="7">
        <v>44866.649585995401</v>
      </c>
      <c r="N34" s="8">
        <v>2013</v>
      </c>
      <c r="O34" s="4" t="s">
        <v>20</v>
      </c>
      <c r="P34" s="4" t="s">
        <v>21</v>
      </c>
    </row>
    <row r="35" spans="1:16" x14ac:dyDescent="0.25">
      <c r="A35" s="3">
        <v>884447</v>
      </c>
      <c r="B35" s="3" t="s">
        <v>16</v>
      </c>
      <c r="C35" s="10" t="s">
        <v>55</v>
      </c>
      <c r="D35" s="4" t="s">
        <v>18</v>
      </c>
      <c r="E35" s="5">
        <v>455900</v>
      </c>
      <c r="F35" s="5">
        <v>1350</v>
      </c>
      <c r="G35" s="11">
        <v>86.72</v>
      </c>
      <c r="H35" s="6">
        <f t="shared" si="0"/>
        <v>6764.8639298892995</v>
      </c>
      <c r="I35" s="6">
        <f t="shared" si="1"/>
        <v>7779.5935193726937</v>
      </c>
      <c r="J35" s="7">
        <v>44926</v>
      </c>
      <c r="K35" s="7">
        <v>44926</v>
      </c>
      <c r="L35" s="7" t="s">
        <v>19</v>
      </c>
      <c r="M35" s="7">
        <v>44866.665480821801</v>
      </c>
      <c r="N35" s="8">
        <v>2013</v>
      </c>
      <c r="O35" s="4" t="s">
        <v>20</v>
      </c>
      <c r="P35" s="4" t="s">
        <v>21</v>
      </c>
    </row>
    <row r="36" spans="1:16" x14ac:dyDescent="0.25">
      <c r="A36" s="3">
        <v>884447</v>
      </c>
      <c r="B36" s="3" t="s">
        <v>16</v>
      </c>
      <c r="C36" s="10" t="s">
        <v>56</v>
      </c>
      <c r="D36" s="4" t="s">
        <v>18</v>
      </c>
      <c r="E36" s="5">
        <v>486200</v>
      </c>
      <c r="F36" s="5">
        <v>1350</v>
      </c>
      <c r="G36" s="11">
        <v>86.72</v>
      </c>
      <c r="H36" s="6">
        <f t="shared" si="0"/>
        <v>7124.7463099630995</v>
      </c>
      <c r="I36" s="6">
        <f t="shared" si="1"/>
        <v>8193.458256457563</v>
      </c>
      <c r="J36" s="7">
        <v>44926</v>
      </c>
      <c r="K36" s="7">
        <v>44926</v>
      </c>
      <c r="L36" s="7" t="s">
        <v>19</v>
      </c>
      <c r="M36" s="7">
        <v>44866.673541898097</v>
      </c>
      <c r="N36" s="8">
        <v>2013</v>
      </c>
      <c r="O36" s="4" t="s">
        <v>20</v>
      </c>
      <c r="P36" s="4" t="s">
        <v>21</v>
      </c>
    </row>
    <row r="37" spans="1:16" x14ac:dyDescent="0.25">
      <c r="A37" s="3">
        <v>884447</v>
      </c>
      <c r="B37" s="3" t="s">
        <v>16</v>
      </c>
      <c r="C37" s="10" t="s">
        <v>57</v>
      </c>
      <c r="D37" s="4" t="s">
        <v>18</v>
      </c>
      <c r="E37" s="5">
        <v>471100</v>
      </c>
      <c r="F37" s="5">
        <v>1350</v>
      </c>
      <c r="G37" s="11">
        <v>86.72</v>
      </c>
      <c r="H37" s="6">
        <f t="shared" si="0"/>
        <v>6945.3989852398527</v>
      </c>
      <c r="I37" s="6">
        <f t="shared" si="1"/>
        <v>7987.2088330258302</v>
      </c>
      <c r="J37" s="7">
        <v>44926</v>
      </c>
      <c r="K37" s="7">
        <v>44926</v>
      </c>
      <c r="L37" s="7" t="s">
        <v>19</v>
      </c>
      <c r="M37" s="7">
        <v>44866.675314930602</v>
      </c>
      <c r="N37" s="8">
        <v>2012</v>
      </c>
      <c r="O37" s="4" t="s">
        <v>20</v>
      </c>
      <c r="P37" s="4" t="s">
        <v>21</v>
      </c>
    </row>
    <row r="38" spans="1:16" x14ac:dyDescent="0.25">
      <c r="A38" s="3">
        <v>884447</v>
      </c>
      <c r="B38" s="3" t="s">
        <v>16</v>
      </c>
      <c r="C38" s="10" t="s">
        <v>58</v>
      </c>
      <c r="D38" s="4" t="s">
        <v>18</v>
      </c>
      <c r="E38" s="5">
        <v>439000</v>
      </c>
      <c r="F38" s="5">
        <v>1350</v>
      </c>
      <c r="G38" s="11">
        <v>86.72</v>
      </c>
      <c r="H38" s="6">
        <f t="shared" si="0"/>
        <v>6564.1374538745386</v>
      </c>
      <c r="I38" s="6">
        <f t="shared" si="1"/>
        <v>7548.7580719557191</v>
      </c>
      <c r="J38" s="7">
        <v>44926</v>
      </c>
      <c r="K38" s="7">
        <v>44926</v>
      </c>
      <c r="L38" s="7" t="s">
        <v>19</v>
      </c>
      <c r="M38" s="7">
        <v>44866.695495370397</v>
      </c>
      <c r="N38" s="8">
        <v>2012</v>
      </c>
      <c r="O38" s="4" t="s">
        <v>20</v>
      </c>
      <c r="P38" s="4" t="s">
        <v>21</v>
      </c>
    </row>
    <row r="39" spans="1:16" x14ac:dyDescent="0.25">
      <c r="A39" s="3">
        <v>884447</v>
      </c>
      <c r="B39" s="3" t="s">
        <v>16</v>
      </c>
      <c r="C39" s="10" t="s">
        <v>59</v>
      </c>
      <c r="D39" s="4" t="s">
        <v>18</v>
      </c>
      <c r="E39" s="5">
        <v>375500</v>
      </c>
      <c r="F39" s="5">
        <v>1350</v>
      </c>
      <c r="G39" s="11">
        <v>86.72</v>
      </c>
      <c r="H39" s="6">
        <f t="shared" si="0"/>
        <v>5809.9285055350556</v>
      </c>
      <c r="I39" s="6">
        <f t="shared" si="1"/>
        <v>6681.4177813653132</v>
      </c>
      <c r="J39" s="7">
        <v>44926</v>
      </c>
      <c r="K39" s="7">
        <v>44926</v>
      </c>
      <c r="L39" s="7" t="s">
        <v>19</v>
      </c>
      <c r="M39" s="7">
        <v>44866.695507141201</v>
      </c>
      <c r="N39" s="8">
        <v>2012</v>
      </c>
      <c r="O39" s="4" t="s">
        <v>20</v>
      </c>
      <c r="P39" s="4" t="s">
        <v>21</v>
      </c>
    </row>
    <row r="40" spans="1:16" x14ac:dyDescent="0.25">
      <c r="A40" s="3">
        <v>884447</v>
      </c>
      <c r="B40" s="3" t="s">
        <v>16</v>
      </c>
      <c r="C40" s="10" t="s">
        <v>60</v>
      </c>
      <c r="D40" s="4" t="s">
        <v>18</v>
      </c>
      <c r="E40" s="5">
        <v>467000</v>
      </c>
      <c r="F40" s="5">
        <v>1350</v>
      </c>
      <c r="G40" s="11">
        <v>86.72</v>
      </c>
      <c r="H40" s="6">
        <f t="shared" ref="H40:H72" si="2">((E40/G40)*1.03)+F40</f>
        <v>6896.7020295202956</v>
      </c>
      <c r="I40" s="6">
        <f t="shared" ref="I40:I72" si="3">H40*1.15</f>
        <v>7931.2073339483395</v>
      </c>
      <c r="J40" s="7">
        <v>44926</v>
      </c>
      <c r="K40" s="7">
        <v>44926</v>
      </c>
      <c r="L40" s="7" t="s">
        <v>19</v>
      </c>
      <c r="M40" s="7">
        <v>44866.708399340299</v>
      </c>
      <c r="N40" s="8">
        <v>2012</v>
      </c>
      <c r="O40" s="4" t="s">
        <v>20</v>
      </c>
      <c r="P40" s="4" t="s">
        <v>21</v>
      </c>
    </row>
    <row r="41" spans="1:16" x14ac:dyDescent="0.25">
      <c r="A41" s="3">
        <v>884447</v>
      </c>
      <c r="B41" s="3" t="s">
        <v>16</v>
      </c>
      <c r="C41" s="10" t="s">
        <v>94</v>
      </c>
      <c r="D41" s="4" t="s">
        <v>18</v>
      </c>
      <c r="E41" s="5">
        <v>473000</v>
      </c>
      <c r="F41" s="5">
        <v>1350</v>
      </c>
      <c r="G41" s="11">
        <v>86.27</v>
      </c>
      <c r="H41" s="6">
        <f t="shared" si="2"/>
        <v>6997.2701982149074</v>
      </c>
      <c r="I41" s="6">
        <f t="shared" si="3"/>
        <v>8046.8607279471425</v>
      </c>
      <c r="J41" s="7">
        <v>44926</v>
      </c>
      <c r="K41" s="7">
        <v>44926</v>
      </c>
      <c r="L41" s="7" t="s">
        <v>19</v>
      </c>
      <c r="M41" s="7">
        <v>44867.615002002298</v>
      </c>
      <c r="N41" s="8">
        <v>2012</v>
      </c>
      <c r="O41" s="4" t="s">
        <v>20</v>
      </c>
      <c r="P41" s="4" t="s">
        <v>21</v>
      </c>
    </row>
    <row r="42" spans="1:16" x14ac:dyDescent="0.25">
      <c r="A42" s="3">
        <v>884447</v>
      </c>
      <c r="B42" s="3" t="s">
        <v>16</v>
      </c>
      <c r="C42" s="10" t="s">
        <v>90</v>
      </c>
      <c r="D42" s="4" t="s">
        <v>18</v>
      </c>
      <c r="E42" s="5">
        <v>425500</v>
      </c>
      <c r="F42" s="5">
        <v>1350</v>
      </c>
      <c r="G42" s="11">
        <v>86.27</v>
      </c>
      <c r="H42" s="6">
        <f t="shared" si="2"/>
        <v>6430.1553263011474</v>
      </c>
      <c r="I42" s="6">
        <f t="shared" si="3"/>
        <v>7394.6786252463189</v>
      </c>
      <c r="J42" s="7">
        <v>44926</v>
      </c>
      <c r="K42" s="7">
        <v>44926</v>
      </c>
      <c r="L42" s="7" t="s">
        <v>19</v>
      </c>
      <c r="M42" s="7">
        <v>44867.629707407403</v>
      </c>
      <c r="N42" s="8">
        <v>2012</v>
      </c>
      <c r="O42" s="4" t="s">
        <v>20</v>
      </c>
      <c r="P42" s="4" t="s">
        <v>21</v>
      </c>
    </row>
    <row r="43" spans="1:16" x14ac:dyDescent="0.25">
      <c r="A43" s="3">
        <v>884447</v>
      </c>
      <c r="B43" s="3" t="s">
        <v>16</v>
      </c>
      <c r="C43" s="10" t="s">
        <v>92</v>
      </c>
      <c r="D43" s="4" t="s">
        <v>18</v>
      </c>
      <c r="E43" s="5">
        <v>483700</v>
      </c>
      <c r="F43" s="5">
        <v>1350</v>
      </c>
      <c r="G43" s="11">
        <v>86.27</v>
      </c>
      <c r="H43" s="6">
        <f t="shared" si="2"/>
        <v>7125.0202851512695</v>
      </c>
      <c r="I43" s="6">
        <f t="shared" si="3"/>
        <v>8193.7733279239601</v>
      </c>
      <c r="J43" s="7">
        <v>44926</v>
      </c>
      <c r="K43" s="7">
        <v>44926</v>
      </c>
      <c r="L43" s="7" t="s">
        <v>19</v>
      </c>
      <c r="M43" s="7">
        <v>44867.666934108798</v>
      </c>
      <c r="N43" s="8">
        <v>2015</v>
      </c>
      <c r="O43" s="4" t="s">
        <v>20</v>
      </c>
      <c r="P43" s="4" t="s">
        <v>21</v>
      </c>
    </row>
    <row r="44" spans="1:16" x14ac:dyDescent="0.25">
      <c r="A44" s="3">
        <v>884447</v>
      </c>
      <c r="B44" s="3" t="s">
        <v>16</v>
      </c>
      <c r="C44" s="10" t="s">
        <v>93</v>
      </c>
      <c r="D44" s="4" t="s">
        <v>18</v>
      </c>
      <c r="E44" s="5">
        <v>352500</v>
      </c>
      <c r="F44" s="5">
        <v>1350</v>
      </c>
      <c r="G44" s="11">
        <v>86.27</v>
      </c>
      <c r="H44" s="6">
        <f t="shared" si="2"/>
        <v>5558.5893126231604</v>
      </c>
      <c r="I44" s="6">
        <f t="shared" si="3"/>
        <v>6392.3777095166342</v>
      </c>
      <c r="J44" s="7">
        <v>44926</v>
      </c>
      <c r="K44" s="7">
        <v>44926</v>
      </c>
      <c r="L44" s="7" t="s">
        <v>19</v>
      </c>
      <c r="M44" s="7">
        <v>44867.670192824102</v>
      </c>
      <c r="N44" s="8">
        <v>2013</v>
      </c>
      <c r="O44" s="4" t="s">
        <v>20</v>
      </c>
      <c r="P44" s="4" t="s">
        <v>21</v>
      </c>
    </row>
    <row r="45" spans="1:16" x14ac:dyDescent="0.25">
      <c r="A45" s="3">
        <v>884447</v>
      </c>
      <c r="B45" s="3" t="s">
        <v>16</v>
      </c>
      <c r="C45" s="10" t="s">
        <v>96</v>
      </c>
      <c r="D45" s="4" t="s">
        <v>18</v>
      </c>
      <c r="E45" s="5">
        <v>458000</v>
      </c>
      <c r="F45" s="5">
        <v>1350</v>
      </c>
      <c r="G45" s="11">
        <v>86.27</v>
      </c>
      <c r="H45" s="6">
        <f t="shared" si="2"/>
        <v>6818.1812912947726</v>
      </c>
      <c r="I45" s="6">
        <f t="shared" si="3"/>
        <v>7840.9084849889878</v>
      </c>
      <c r="J45" s="7">
        <v>44926</v>
      </c>
      <c r="K45" s="7">
        <v>44926</v>
      </c>
      <c r="L45" s="7" t="s">
        <v>19</v>
      </c>
      <c r="M45" s="7">
        <v>44867.731835266197</v>
      </c>
      <c r="N45" s="8">
        <v>2014</v>
      </c>
      <c r="O45" s="4" t="s">
        <v>20</v>
      </c>
      <c r="P45" s="4" t="s">
        <v>21</v>
      </c>
    </row>
    <row r="46" spans="1:16" x14ac:dyDescent="0.25">
      <c r="A46" s="3">
        <v>884447</v>
      </c>
      <c r="B46" s="3" t="s">
        <v>16</v>
      </c>
      <c r="C46" s="10" t="s">
        <v>91</v>
      </c>
      <c r="D46" s="4" t="s">
        <v>18</v>
      </c>
      <c r="E46" s="5">
        <v>438700</v>
      </c>
      <c r="F46" s="5">
        <v>1350</v>
      </c>
      <c r="G46" s="11">
        <v>86.27</v>
      </c>
      <c r="H46" s="6">
        <f t="shared" si="2"/>
        <v>6587.7535643908668</v>
      </c>
      <c r="I46" s="6">
        <f t="shared" si="3"/>
        <v>7575.9165990494967</v>
      </c>
      <c r="J46" s="7">
        <v>44926</v>
      </c>
      <c r="K46" s="7">
        <v>44926</v>
      </c>
      <c r="L46" s="7" t="s">
        <v>19</v>
      </c>
      <c r="M46" s="7">
        <v>44867.765143483797</v>
      </c>
      <c r="N46" s="8">
        <v>2012</v>
      </c>
      <c r="O46" s="4" t="s">
        <v>20</v>
      </c>
      <c r="P46" s="4" t="s">
        <v>21</v>
      </c>
    </row>
    <row r="47" spans="1:16" x14ac:dyDescent="0.25">
      <c r="A47" s="3">
        <v>884447</v>
      </c>
      <c r="B47" s="3" t="s">
        <v>16</v>
      </c>
      <c r="C47" s="10" t="s">
        <v>95</v>
      </c>
      <c r="D47" s="4" t="s">
        <v>18</v>
      </c>
      <c r="E47" s="5">
        <v>393700</v>
      </c>
      <c r="F47" s="5">
        <v>1350</v>
      </c>
      <c r="G47" s="11">
        <v>86.27</v>
      </c>
      <c r="H47" s="6">
        <f t="shared" si="2"/>
        <v>6050.4868436304623</v>
      </c>
      <c r="I47" s="6">
        <f t="shared" si="3"/>
        <v>6958.0598701750314</v>
      </c>
      <c r="J47" s="7">
        <v>44926</v>
      </c>
      <c r="K47" s="7">
        <v>44926</v>
      </c>
      <c r="L47" s="7" t="s">
        <v>19</v>
      </c>
      <c r="M47" s="7">
        <v>44867.7669712153</v>
      </c>
      <c r="N47" s="8">
        <v>2012</v>
      </c>
      <c r="O47" s="4" t="s">
        <v>20</v>
      </c>
      <c r="P47" s="4" t="s">
        <v>21</v>
      </c>
    </row>
    <row r="48" spans="1:16" x14ac:dyDescent="0.25">
      <c r="A48" s="3">
        <v>884447</v>
      </c>
      <c r="B48" s="3" t="s">
        <v>16</v>
      </c>
      <c r="C48" s="10" t="s">
        <v>89</v>
      </c>
      <c r="D48" s="4" t="s">
        <v>18</v>
      </c>
      <c r="E48" s="5">
        <v>437000</v>
      </c>
      <c r="F48" s="5">
        <v>1350</v>
      </c>
      <c r="G48" s="11">
        <v>86.27</v>
      </c>
      <c r="H48" s="6">
        <f t="shared" si="2"/>
        <v>6567.4568216065845</v>
      </c>
      <c r="I48" s="6">
        <f t="shared" si="3"/>
        <v>7552.5753448475716</v>
      </c>
      <c r="J48" s="7">
        <v>44926</v>
      </c>
      <c r="K48" s="7">
        <v>44926</v>
      </c>
      <c r="L48" s="7" t="s">
        <v>19</v>
      </c>
      <c r="M48" s="7">
        <v>44868.438983645799</v>
      </c>
      <c r="N48" s="8">
        <v>2013</v>
      </c>
      <c r="O48" s="4" t="s">
        <v>20</v>
      </c>
      <c r="P48" s="4" t="s">
        <v>21</v>
      </c>
    </row>
    <row r="49" spans="1:16" x14ac:dyDescent="0.25">
      <c r="A49" s="3">
        <v>884447</v>
      </c>
      <c r="B49" s="3" t="s">
        <v>16</v>
      </c>
      <c r="C49" s="10" t="s">
        <v>81</v>
      </c>
      <c r="D49" s="4" t="s">
        <v>18</v>
      </c>
      <c r="E49" s="5">
        <v>469000</v>
      </c>
      <c r="F49" s="5">
        <v>1350</v>
      </c>
      <c r="G49" s="11">
        <v>86.27</v>
      </c>
      <c r="H49" s="6">
        <f t="shared" si="2"/>
        <v>6949.5131563695377</v>
      </c>
      <c r="I49" s="6">
        <f t="shared" si="3"/>
        <v>7991.9401298249677</v>
      </c>
      <c r="J49" s="7">
        <v>44926</v>
      </c>
      <c r="K49" s="7">
        <v>44926</v>
      </c>
      <c r="L49" s="7" t="s">
        <v>19</v>
      </c>
      <c r="M49" s="7">
        <v>44868.481194328699</v>
      </c>
      <c r="N49" s="8">
        <v>2014</v>
      </c>
      <c r="O49" s="4" t="s">
        <v>20</v>
      </c>
      <c r="P49" s="4" t="s">
        <v>21</v>
      </c>
    </row>
    <row r="50" spans="1:16" x14ac:dyDescent="0.25">
      <c r="A50" s="3">
        <v>884447</v>
      </c>
      <c r="B50" s="3" t="s">
        <v>16</v>
      </c>
      <c r="C50" s="10" t="s">
        <v>85</v>
      </c>
      <c r="D50" s="4" t="s">
        <v>18</v>
      </c>
      <c r="E50" s="5">
        <v>467000</v>
      </c>
      <c r="F50" s="5">
        <v>1350</v>
      </c>
      <c r="G50" s="11">
        <v>86.27</v>
      </c>
      <c r="H50" s="6">
        <f t="shared" si="2"/>
        <v>6925.6346354468533</v>
      </c>
      <c r="I50" s="6">
        <f t="shared" si="3"/>
        <v>7964.4798307638803</v>
      </c>
      <c r="J50" s="7">
        <v>44926</v>
      </c>
      <c r="K50" s="7">
        <v>44926</v>
      </c>
      <c r="L50" s="7" t="s">
        <v>19</v>
      </c>
      <c r="M50" s="7">
        <v>44868.484015196802</v>
      </c>
      <c r="N50" s="8">
        <v>2014</v>
      </c>
      <c r="O50" s="4" t="s">
        <v>20</v>
      </c>
      <c r="P50" s="4" t="s">
        <v>21</v>
      </c>
    </row>
    <row r="51" spans="1:16" x14ac:dyDescent="0.25">
      <c r="A51" s="3">
        <v>884447</v>
      </c>
      <c r="B51" s="3" t="s">
        <v>16</v>
      </c>
      <c r="C51" s="10" t="s">
        <v>87</v>
      </c>
      <c r="D51" s="4" t="s">
        <v>18</v>
      </c>
      <c r="E51" s="5">
        <v>469000</v>
      </c>
      <c r="F51" s="5">
        <v>1350</v>
      </c>
      <c r="G51" s="11">
        <v>86.27</v>
      </c>
      <c r="H51" s="6">
        <f t="shared" si="2"/>
        <v>6949.5131563695377</v>
      </c>
      <c r="I51" s="6">
        <f t="shared" si="3"/>
        <v>7991.9401298249677</v>
      </c>
      <c r="J51" s="7">
        <v>44926</v>
      </c>
      <c r="K51" s="7">
        <v>44926</v>
      </c>
      <c r="L51" s="7" t="s">
        <v>19</v>
      </c>
      <c r="M51" s="7">
        <v>44868.608903205997</v>
      </c>
      <c r="N51" s="8">
        <v>2012</v>
      </c>
      <c r="O51" s="4" t="s">
        <v>20</v>
      </c>
      <c r="P51" s="4" t="s">
        <v>21</v>
      </c>
    </row>
    <row r="52" spans="1:16" x14ac:dyDescent="0.25">
      <c r="A52" s="3">
        <v>884447</v>
      </c>
      <c r="B52" s="3" t="s">
        <v>16</v>
      </c>
      <c r="C52" s="10" t="s">
        <v>83</v>
      </c>
      <c r="D52" s="4" t="s">
        <v>18</v>
      </c>
      <c r="E52" s="5">
        <v>450000</v>
      </c>
      <c r="F52" s="5">
        <v>1350</v>
      </c>
      <c r="G52" s="11">
        <v>86.27</v>
      </c>
      <c r="H52" s="6">
        <f t="shared" si="2"/>
        <v>6722.667207604034</v>
      </c>
      <c r="I52" s="6">
        <f t="shared" si="3"/>
        <v>7731.067288744639</v>
      </c>
      <c r="J52" s="7">
        <v>44926</v>
      </c>
      <c r="K52" s="7">
        <v>44926</v>
      </c>
      <c r="L52" s="7" t="s">
        <v>19</v>
      </c>
      <c r="M52" s="7">
        <v>44868.628994560197</v>
      </c>
      <c r="N52" s="8">
        <v>2012</v>
      </c>
      <c r="O52" s="4" t="s">
        <v>20</v>
      </c>
      <c r="P52" s="4" t="s">
        <v>21</v>
      </c>
    </row>
    <row r="53" spans="1:16" x14ac:dyDescent="0.25">
      <c r="A53" s="3">
        <v>884447</v>
      </c>
      <c r="B53" s="3" t="s">
        <v>16</v>
      </c>
      <c r="C53" s="10" t="s">
        <v>79</v>
      </c>
      <c r="D53" s="4" t="s">
        <v>18</v>
      </c>
      <c r="E53" s="5">
        <v>385000</v>
      </c>
      <c r="F53" s="5">
        <v>1350</v>
      </c>
      <c r="G53" s="11">
        <v>86.27</v>
      </c>
      <c r="H53" s="6">
        <f t="shared" si="2"/>
        <v>5946.6152776167846</v>
      </c>
      <c r="I53" s="6">
        <f t="shared" si="3"/>
        <v>6838.6075692593022</v>
      </c>
      <c r="J53" s="7">
        <v>44926</v>
      </c>
      <c r="K53" s="7">
        <v>44926</v>
      </c>
      <c r="L53" s="7" t="s">
        <v>19</v>
      </c>
      <c r="M53" s="7">
        <v>44868.677136689803</v>
      </c>
      <c r="N53" s="8">
        <v>2012</v>
      </c>
      <c r="O53" s="4" t="s">
        <v>20</v>
      </c>
      <c r="P53" s="4" t="s">
        <v>21</v>
      </c>
    </row>
    <row r="54" spans="1:16" x14ac:dyDescent="0.25">
      <c r="A54" s="3">
        <v>884447</v>
      </c>
      <c r="B54" s="3" t="s">
        <v>16</v>
      </c>
      <c r="C54" s="10" t="s">
        <v>82</v>
      </c>
      <c r="D54" s="4" t="s">
        <v>18</v>
      </c>
      <c r="E54" s="5">
        <v>462000</v>
      </c>
      <c r="F54" s="5">
        <v>1350</v>
      </c>
      <c r="G54" s="11">
        <v>86.27</v>
      </c>
      <c r="H54" s="6">
        <f t="shared" si="2"/>
        <v>6865.9383331401423</v>
      </c>
      <c r="I54" s="6">
        <f t="shared" si="3"/>
        <v>7895.8290831111626</v>
      </c>
      <c r="J54" s="7">
        <v>44926</v>
      </c>
      <c r="K54" s="7">
        <v>44926</v>
      </c>
      <c r="L54" s="7" t="s">
        <v>19</v>
      </c>
      <c r="M54" s="7">
        <v>44868.680947187502</v>
      </c>
      <c r="N54" s="8">
        <v>2012</v>
      </c>
      <c r="O54" s="4" t="s">
        <v>20</v>
      </c>
      <c r="P54" s="4" t="s">
        <v>21</v>
      </c>
    </row>
    <row r="55" spans="1:16" x14ac:dyDescent="0.25">
      <c r="A55" s="3">
        <v>884447</v>
      </c>
      <c r="B55" s="3" t="s">
        <v>16</v>
      </c>
      <c r="C55" s="10" t="s">
        <v>84</v>
      </c>
      <c r="D55" s="4" t="s">
        <v>18</v>
      </c>
      <c r="E55" s="5">
        <v>422300</v>
      </c>
      <c r="F55" s="5">
        <v>1350</v>
      </c>
      <c r="G55" s="11">
        <v>86.27</v>
      </c>
      <c r="H55" s="6">
        <f t="shared" si="2"/>
        <v>6391.9496928248527</v>
      </c>
      <c r="I55" s="6">
        <f t="shared" si="3"/>
        <v>7350.7421467485801</v>
      </c>
      <c r="J55" s="7">
        <v>44926</v>
      </c>
      <c r="K55" s="7">
        <v>44926</v>
      </c>
      <c r="L55" s="7" t="s">
        <v>19</v>
      </c>
      <c r="M55" s="7">
        <v>44868.758097338003</v>
      </c>
      <c r="N55" s="8">
        <v>2012</v>
      </c>
      <c r="O55" s="4" t="s">
        <v>20</v>
      </c>
      <c r="P55" s="4" t="s">
        <v>21</v>
      </c>
    </row>
    <row r="56" spans="1:16" x14ac:dyDescent="0.25">
      <c r="A56" s="3">
        <v>884447</v>
      </c>
      <c r="B56" s="3" t="s">
        <v>16</v>
      </c>
      <c r="C56" s="10" t="s">
        <v>78</v>
      </c>
      <c r="D56" s="4" t="s">
        <v>18</v>
      </c>
      <c r="E56" s="5">
        <v>401700</v>
      </c>
      <c r="F56" s="5">
        <v>1350</v>
      </c>
      <c r="G56" s="11">
        <v>86.27</v>
      </c>
      <c r="H56" s="6">
        <f t="shared" si="2"/>
        <v>6146.0009273212017</v>
      </c>
      <c r="I56" s="6">
        <f t="shared" si="3"/>
        <v>7067.9010664193811</v>
      </c>
      <c r="J56" s="7">
        <v>44926</v>
      </c>
      <c r="K56" s="7">
        <v>44926</v>
      </c>
      <c r="L56" s="7" t="s">
        <v>19</v>
      </c>
      <c r="M56" s="7">
        <v>44868.774610648201</v>
      </c>
      <c r="N56" s="8">
        <v>2012</v>
      </c>
      <c r="O56" s="4" t="s">
        <v>20</v>
      </c>
      <c r="P56" s="4" t="s">
        <v>21</v>
      </c>
    </row>
    <row r="57" spans="1:16" x14ac:dyDescent="0.25">
      <c r="A57" s="3">
        <v>884447</v>
      </c>
      <c r="B57" s="3" t="s">
        <v>16</v>
      </c>
      <c r="C57" s="10" t="s">
        <v>86</v>
      </c>
      <c r="D57" s="4" t="s">
        <v>18</v>
      </c>
      <c r="E57" s="5">
        <v>423700</v>
      </c>
      <c r="F57" s="5">
        <v>1350</v>
      </c>
      <c r="G57" s="11">
        <v>86.27</v>
      </c>
      <c r="H57" s="6">
        <f t="shared" si="2"/>
        <v>6408.664657470732</v>
      </c>
      <c r="I57" s="6">
        <f t="shared" si="3"/>
        <v>7369.964356091341</v>
      </c>
      <c r="J57" s="7">
        <v>44926</v>
      </c>
      <c r="K57" s="7">
        <v>44926</v>
      </c>
      <c r="L57" s="7" t="s">
        <v>19</v>
      </c>
      <c r="M57" s="7">
        <v>44868.891668900498</v>
      </c>
      <c r="N57" s="8">
        <v>2012</v>
      </c>
      <c r="O57" s="4" t="s">
        <v>20</v>
      </c>
      <c r="P57" s="4" t="s">
        <v>21</v>
      </c>
    </row>
    <row r="58" spans="1:16" x14ac:dyDescent="0.25">
      <c r="A58" s="3">
        <v>884447</v>
      </c>
      <c r="B58" s="3" t="s">
        <v>16</v>
      </c>
      <c r="C58" s="10" t="s">
        <v>80</v>
      </c>
      <c r="D58" s="4" t="s">
        <v>18</v>
      </c>
      <c r="E58" s="5">
        <v>476200</v>
      </c>
      <c r="F58" s="5">
        <v>1350</v>
      </c>
      <c r="G58" s="11">
        <v>86.27</v>
      </c>
      <c r="H58" s="6">
        <f t="shared" si="2"/>
        <v>7035.475831691203</v>
      </c>
      <c r="I58" s="6">
        <f t="shared" si="3"/>
        <v>8090.7972064448832</v>
      </c>
      <c r="J58" s="7">
        <v>44926</v>
      </c>
      <c r="K58" s="7">
        <v>44926</v>
      </c>
      <c r="L58" s="7" t="s">
        <v>19</v>
      </c>
      <c r="M58" s="7">
        <v>44868.891688576397</v>
      </c>
      <c r="N58" s="8">
        <v>2013</v>
      </c>
      <c r="O58" s="4" t="s">
        <v>20</v>
      </c>
      <c r="P58" s="4" t="s">
        <v>21</v>
      </c>
    </row>
    <row r="59" spans="1:16" x14ac:dyDescent="0.25">
      <c r="A59" s="3">
        <v>884447</v>
      </c>
      <c r="B59" s="3" t="s">
        <v>16</v>
      </c>
      <c r="C59" s="10" t="s">
        <v>88</v>
      </c>
      <c r="D59" s="4" t="s">
        <v>18</v>
      </c>
      <c r="E59" s="5">
        <v>438700</v>
      </c>
      <c r="F59" s="5">
        <v>1350</v>
      </c>
      <c r="G59" s="11">
        <v>86.27</v>
      </c>
      <c r="H59" s="6">
        <f t="shared" si="2"/>
        <v>6587.7535643908668</v>
      </c>
      <c r="I59" s="6">
        <f t="shared" si="3"/>
        <v>7575.9165990494967</v>
      </c>
      <c r="J59" s="7">
        <v>44926</v>
      </c>
      <c r="K59" s="7">
        <v>44926</v>
      </c>
      <c r="L59" s="7" t="s">
        <v>19</v>
      </c>
      <c r="M59" s="7">
        <v>44868.8917030093</v>
      </c>
      <c r="N59" s="8">
        <v>2013</v>
      </c>
      <c r="O59" s="4" t="s">
        <v>20</v>
      </c>
      <c r="P59" s="4" t="s">
        <v>21</v>
      </c>
    </row>
    <row r="60" spans="1:16" x14ac:dyDescent="0.25">
      <c r="A60" s="3">
        <v>884447</v>
      </c>
      <c r="B60" s="3" t="s">
        <v>16</v>
      </c>
      <c r="C60" s="10" t="s">
        <v>72</v>
      </c>
      <c r="D60" s="4" t="s">
        <v>18</v>
      </c>
      <c r="E60" s="5">
        <v>399000</v>
      </c>
      <c r="F60" s="5">
        <v>1350</v>
      </c>
      <c r="G60" s="11">
        <v>85.41</v>
      </c>
      <c r="H60" s="6">
        <f t="shared" si="2"/>
        <v>6161.7316473480869</v>
      </c>
      <c r="I60" s="6">
        <f t="shared" si="3"/>
        <v>7085.9913944502996</v>
      </c>
      <c r="J60" s="7">
        <v>44926</v>
      </c>
      <c r="K60" s="7">
        <v>44926</v>
      </c>
      <c r="L60" s="7" t="s">
        <v>19</v>
      </c>
      <c r="M60" s="7">
        <v>44869.436757291704</v>
      </c>
      <c r="N60" s="8">
        <v>2012</v>
      </c>
      <c r="O60" s="4" t="s">
        <v>20</v>
      </c>
      <c r="P60" s="4" t="s">
        <v>21</v>
      </c>
    </row>
    <row r="61" spans="1:16" x14ac:dyDescent="0.25">
      <c r="A61" s="3">
        <v>884447</v>
      </c>
      <c r="B61" s="3" t="s">
        <v>16</v>
      </c>
      <c r="C61" s="10" t="s">
        <v>71</v>
      </c>
      <c r="D61" s="4" t="s">
        <v>18</v>
      </c>
      <c r="E61" s="5">
        <v>428000</v>
      </c>
      <c r="F61" s="5">
        <v>1350</v>
      </c>
      <c r="G61" s="11">
        <v>85.41</v>
      </c>
      <c r="H61" s="6">
        <f t="shared" si="2"/>
        <v>6511.4565039222571</v>
      </c>
      <c r="I61" s="6">
        <f t="shared" si="3"/>
        <v>7488.1749795105952</v>
      </c>
      <c r="J61" s="7">
        <v>44926</v>
      </c>
      <c r="K61" s="7">
        <v>44926</v>
      </c>
      <c r="L61" s="7" t="s">
        <v>19</v>
      </c>
      <c r="M61" s="7">
        <v>44869.556961689799</v>
      </c>
      <c r="N61" s="8">
        <v>2012</v>
      </c>
      <c r="O61" s="4" t="s">
        <v>20</v>
      </c>
      <c r="P61" s="4" t="s">
        <v>21</v>
      </c>
    </row>
    <row r="62" spans="1:16" x14ac:dyDescent="0.25">
      <c r="A62" s="3">
        <v>884447</v>
      </c>
      <c r="B62" s="3" t="s">
        <v>16</v>
      </c>
      <c r="C62" s="10" t="s">
        <v>76</v>
      </c>
      <c r="D62" s="4" t="s">
        <v>18</v>
      </c>
      <c r="E62" s="5">
        <v>478700</v>
      </c>
      <c r="F62" s="5">
        <v>1350</v>
      </c>
      <c r="G62" s="11">
        <v>85.41</v>
      </c>
      <c r="H62" s="6">
        <f t="shared" si="2"/>
        <v>7122.8720290364126</v>
      </c>
      <c r="I62" s="6">
        <f t="shared" si="3"/>
        <v>8191.3028333918737</v>
      </c>
      <c r="J62" s="7">
        <v>44926</v>
      </c>
      <c r="K62" s="7">
        <v>44926</v>
      </c>
      <c r="L62" s="7" t="s">
        <v>19</v>
      </c>
      <c r="M62" s="7">
        <v>44869.575199108796</v>
      </c>
      <c r="N62" s="8">
        <v>2012</v>
      </c>
      <c r="O62" s="4" t="s">
        <v>20</v>
      </c>
      <c r="P62" s="4" t="s">
        <v>21</v>
      </c>
    </row>
    <row r="63" spans="1:16" x14ac:dyDescent="0.25">
      <c r="A63" s="3">
        <v>884447</v>
      </c>
      <c r="B63" s="3" t="s">
        <v>16</v>
      </c>
      <c r="C63" s="10" t="s">
        <v>73</v>
      </c>
      <c r="D63" s="4" t="s">
        <v>18</v>
      </c>
      <c r="E63" s="5">
        <v>463500</v>
      </c>
      <c r="F63" s="5">
        <v>1350</v>
      </c>
      <c r="G63" s="11">
        <v>85.41</v>
      </c>
      <c r="H63" s="6">
        <f t="shared" si="2"/>
        <v>6939.567966280295</v>
      </c>
      <c r="I63" s="6">
        <f t="shared" si="3"/>
        <v>7980.5031612223383</v>
      </c>
      <c r="J63" s="7">
        <v>44926</v>
      </c>
      <c r="K63" s="7">
        <v>44926</v>
      </c>
      <c r="L63" s="7" t="s">
        <v>19</v>
      </c>
      <c r="M63" s="7">
        <v>44869.590426122697</v>
      </c>
      <c r="N63" s="8">
        <v>2014</v>
      </c>
      <c r="O63" s="4" t="s">
        <v>20</v>
      </c>
      <c r="P63" s="4" t="s">
        <v>21</v>
      </c>
    </row>
    <row r="64" spans="1:16" x14ac:dyDescent="0.25">
      <c r="A64" s="3">
        <v>884447</v>
      </c>
      <c r="B64" s="3" t="s">
        <v>16</v>
      </c>
      <c r="C64" s="10" t="s">
        <v>75</v>
      </c>
      <c r="D64" s="4" t="s">
        <v>18</v>
      </c>
      <c r="E64" s="5">
        <v>478900</v>
      </c>
      <c r="F64" s="5">
        <v>1350</v>
      </c>
      <c r="G64" s="11">
        <v>85.41</v>
      </c>
      <c r="H64" s="6">
        <f t="shared" si="2"/>
        <v>7125.2839245989935</v>
      </c>
      <c r="I64" s="6">
        <f t="shared" si="3"/>
        <v>8194.0765132888428</v>
      </c>
      <c r="J64" s="7">
        <v>44926</v>
      </c>
      <c r="K64" s="7">
        <v>44926</v>
      </c>
      <c r="L64" s="7" t="s">
        <v>19</v>
      </c>
      <c r="M64" s="7">
        <v>44869.594166238399</v>
      </c>
      <c r="N64" s="8">
        <v>2012</v>
      </c>
      <c r="O64" s="4" t="s">
        <v>20</v>
      </c>
      <c r="P64" s="4" t="s">
        <v>21</v>
      </c>
    </row>
    <row r="65" spans="1:16" x14ac:dyDescent="0.25">
      <c r="A65" s="3">
        <v>884447</v>
      </c>
      <c r="B65" s="3" t="s">
        <v>16</v>
      </c>
      <c r="C65" s="10" t="s">
        <v>74</v>
      </c>
      <c r="D65" s="4" t="s">
        <v>18</v>
      </c>
      <c r="E65" s="5">
        <v>455000</v>
      </c>
      <c r="F65" s="5">
        <v>1350</v>
      </c>
      <c r="G65" s="11">
        <v>85.41</v>
      </c>
      <c r="H65" s="6">
        <f t="shared" si="2"/>
        <v>6837.0624048706241</v>
      </c>
      <c r="I65" s="6">
        <f t="shared" si="3"/>
        <v>7862.6217656012168</v>
      </c>
      <c r="J65" s="7">
        <v>44926</v>
      </c>
      <c r="K65" s="7">
        <v>44926</v>
      </c>
      <c r="L65" s="7" t="s">
        <v>19</v>
      </c>
      <c r="M65" s="7">
        <v>44869.746071643502</v>
      </c>
      <c r="N65" s="8">
        <v>2013</v>
      </c>
      <c r="O65" s="4" t="s">
        <v>20</v>
      </c>
      <c r="P65" s="4" t="s">
        <v>21</v>
      </c>
    </row>
    <row r="66" spans="1:16" x14ac:dyDescent="0.25">
      <c r="A66" s="3">
        <v>884447</v>
      </c>
      <c r="B66" s="3" t="s">
        <v>16</v>
      </c>
      <c r="C66" s="10" t="s">
        <v>77</v>
      </c>
      <c r="D66" s="4" t="s">
        <v>18</v>
      </c>
      <c r="E66" s="5">
        <v>460000</v>
      </c>
      <c r="F66" s="5">
        <v>1350</v>
      </c>
      <c r="G66" s="11">
        <v>85.41</v>
      </c>
      <c r="H66" s="6">
        <f t="shared" si="2"/>
        <v>6897.3597939351366</v>
      </c>
      <c r="I66" s="6">
        <f t="shared" si="3"/>
        <v>7931.9637630254065</v>
      </c>
      <c r="J66" s="7">
        <v>44926</v>
      </c>
      <c r="K66" s="7">
        <v>44926</v>
      </c>
      <c r="L66" s="7" t="s">
        <v>19</v>
      </c>
      <c r="M66" s="7">
        <v>44869.747782094899</v>
      </c>
      <c r="N66" s="8">
        <v>2012</v>
      </c>
      <c r="O66" s="4" t="s">
        <v>20</v>
      </c>
      <c r="P66" s="4" t="s">
        <v>21</v>
      </c>
    </row>
    <row r="67" spans="1:16" x14ac:dyDescent="0.25">
      <c r="A67" s="3">
        <v>884447</v>
      </c>
      <c r="B67" s="3" t="s">
        <v>16</v>
      </c>
      <c r="C67" s="10" t="s">
        <v>66</v>
      </c>
      <c r="D67" s="4" t="s">
        <v>18</v>
      </c>
      <c r="E67" s="5">
        <v>420000</v>
      </c>
      <c r="F67" s="5">
        <v>1350</v>
      </c>
      <c r="G67" s="11">
        <v>85.41</v>
      </c>
      <c r="H67" s="6">
        <f t="shared" si="2"/>
        <v>6414.9806814190388</v>
      </c>
      <c r="I67" s="6">
        <f t="shared" si="3"/>
        <v>7377.2277836318945</v>
      </c>
      <c r="J67" s="7">
        <v>44926</v>
      </c>
      <c r="K67" s="7">
        <v>44926</v>
      </c>
      <c r="L67" s="7" t="s">
        <v>19</v>
      </c>
      <c r="M67" s="7">
        <v>44870.5693070255</v>
      </c>
      <c r="N67" s="8">
        <v>2012</v>
      </c>
      <c r="O67" s="4" t="s">
        <v>20</v>
      </c>
      <c r="P67" s="4" t="s">
        <v>21</v>
      </c>
    </row>
    <row r="68" spans="1:16" x14ac:dyDescent="0.25">
      <c r="A68" s="3">
        <v>884447</v>
      </c>
      <c r="B68" s="3" t="s">
        <v>16</v>
      </c>
      <c r="C68" s="10" t="s">
        <v>64</v>
      </c>
      <c r="D68" s="4" t="s">
        <v>18</v>
      </c>
      <c r="E68" s="5">
        <v>464500</v>
      </c>
      <c r="F68" s="5">
        <v>1350</v>
      </c>
      <c r="G68" s="11">
        <v>85.41</v>
      </c>
      <c r="H68" s="6">
        <f t="shared" si="2"/>
        <v>6951.6274440931984</v>
      </c>
      <c r="I68" s="6">
        <f t="shared" si="3"/>
        <v>7994.3715607071772</v>
      </c>
      <c r="J68" s="7">
        <v>44926</v>
      </c>
      <c r="K68" s="7">
        <v>44926</v>
      </c>
      <c r="L68" s="7" t="s">
        <v>19</v>
      </c>
      <c r="M68" s="7">
        <v>44870.5742361921</v>
      </c>
      <c r="N68" s="8">
        <v>2012</v>
      </c>
      <c r="O68" s="4" t="s">
        <v>20</v>
      </c>
      <c r="P68" s="4" t="s">
        <v>21</v>
      </c>
    </row>
    <row r="69" spans="1:16" x14ac:dyDescent="0.25">
      <c r="A69" s="3">
        <v>884447</v>
      </c>
      <c r="B69" s="3" t="s">
        <v>16</v>
      </c>
      <c r="C69" s="10" t="s">
        <v>65</v>
      </c>
      <c r="D69" s="4" t="s">
        <v>18</v>
      </c>
      <c r="E69" s="5">
        <v>471300</v>
      </c>
      <c r="F69" s="5">
        <v>1350</v>
      </c>
      <c r="G69" s="11">
        <v>85.41</v>
      </c>
      <c r="H69" s="6">
        <f t="shared" si="2"/>
        <v>7033.6318932209351</v>
      </c>
      <c r="I69" s="6">
        <f t="shared" si="3"/>
        <v>8088.6766772040746</v>
      </c>
      <c r="J69" s="7">
        <v>44926</v>
      </c>
      <c r="K69" s="7">
        <v>44926</v>
      </c>
      <c r="L69" s="7" t="s">
        <v>19</v>
      </c>
      <c r="M69" s="7">
        <v>44870.6199134259</v>
      </c>
      <c r="N69" s="8">
        <v>2013</v>
      </c>
      <c r="O69" s="4" t="s">
        <v>20</v>
      </c>
      <c r="P69" s="4" t="s">
        <v>21</v>
      </c>
    </row>
    <row r="70" spans="1:16" x14ac:dyDescent="0.25">
      <c r="A70" s="3">
        <v>884447</v>
      </c>
      <c r="B70" s="3" t="s">
        <v>16</v>
      </c>
      <c r="C70" s="10" t="s">
        <v>70</v>
      </c>
      <c r="D70" s="4" t="s">
        <v>18</v>
      </c>
      <c r="E70" s="5">
        <v>473200</v>
      </c>
      <c r="F70" s="5">
        <v>1350</v>
      </c>
      <c r="G70" s="11">
        <v>85.41</v>
      </c>
      <c r="H70" s="6">
        <f t="shared" si="2"/>
        <v>7056.5449010654502</v>
      </c>
      <c r="I70" s="6">
        <f t="shared" si="3"/>
        <v>8115.0266362252669</v>
      </c>
      <c r="J70" s="7">
        <v>44926</v>
      </c>
      <c r="K70" s="7">
        <v>44926</v>
      </c>
      <c r="L70" s="7" t="s">
        <v>19</v>
      </c>
      <c r="M70" s="7">
        <v>44870.6199354977</v>
      </c>
      <c r="N70" s="8">
        <v>2012</v>
      </c>
      <c r="O70" s="4" t="s">
        <v>20</v>
      </c>
      <c r="P70" s="4" t="s">
        <v>21</v>
      </c>
    </row>
    <row r="71" spans="1:16" x14ac:dyDescent="0.25">
      <c r="A71" s="3">
        <v>884447</v>
      </c>
      <c r="B71" s="3" t="s">
        <v>16</v>
      </c>
      <c r="C71" s="10" t="s">
        <v>67</v>
      </c>
      <c r="D71" s="4" t="s">
        <v>18</v>
      </c>
      <c r="E71" s="5">
        <v>463600</v>
      </c>
      <c r="F71" s="5">
        <v>1350</v>
      </c>
      <c r="G71" s="11">
        <v>85.41</v>
      </c>
      <c r="H71" s="6">
        <f t="shared" si="2"/>
        <v>6940.7739140615859</v>
      </c>
      <c r="I71" s="6">
        <f t="shared" si="3"/>
        <v>7981.8900011708229</v>
      </c>
      <c r="J71" s="7">
        <v>44926</v>
      </c>
      <c r="K71" s="7">
        <v>44926</v>
      </c>
      <c r="L71" s="7" t="s">
        <v>19</v>
      </c>
      <c r="M71" s="7">
        <v>44870.6199492245</v>
      </c>
      <c r="N71" s="8">
        <v>2012</v>
      </c>
      <c r="O71" s="4" t="s">
        <v>20</v>
      </c>
      <c r="P71" s="4" t="s">
        <v>21</v>
      </c>
    </row>
    <row r="72" spans="1:16" x14ac:dyDescent="0.25">
      <c r="A72" s="3">
        <v>884447</v>
      </c>
      <c r="B72" s="3" t="s">
        <v>16</v>
      </c>
      <c r="C72" s="10" t="s">
        <v>69</v>
      </c>
      <c r="D72" s="4" t="s">
        <v>18</v>
      </c>
      <c r="E72" s="5">
        <v>477800</v>
      </c>
      <c r="F72" s="5">
        <v>1350</v>
      </c>
      <c r="G72" s="11">
        <v>85.41</v>
      </c>
      <c r="H72" s="6">
        <f t="shared" si="2"/>
        <v>7112.0184990048001</v>
      </c>
      <c r="I72" s="6">
        <f t="shared" si="3"/>
        <v>8178.8212738555194</v>
      </c>
      <c r="J72" s="7">
        <v>44926</v>
      </c>
      <c r="K72" s="7">
        <v>44926</v>
      </c>
      <c r="L72" s="7" t="s">
        <v>19</v>
      </c>
      <c r="M72" s="7">
        <v>44870.619963888901</v>
      </c>
      <c r="N72" s="8">
        <v>2016</v>
      </c>
      <c r="O72" s="4" t="s">
        <v>20</v>
      </c>
      <c r="P72" s="4" t="s">
        <v>21</v>
      </c>
    </row>
    <row r="73" spans="1:16" x14ac:dyDescent="0.25">
      <c r="A73" s="3">
        <v>884447</v>
      </c>
      <c r="B73" s="3" t="s">
        <v>16</v>
      </c>
      <c r="C73" s="10" t="s">
        <v>68</v>
      </c>
      <c r="D73" s="4" t="s">
        <v>18</v>
      </c>
      <c r="E73" s="5">
        <v>401700</v>
      </c>
      <c r="F73" s="5">
        <v>1350</v>
      </c>
      <c r="G73" s="11">
        <v>85.41</v>
      </c>
      <c r="H73" s="6">
        <f t="shared" si="0"/>
        <v>6194.2922374429227</v>
      </c>
      <c r="I73" s="6">
        <f t="shared" si="1"/>
        <v>7123.4360730593608</v>
      </c>
      <c r="J73" s="7">
        <v>44926</v>
      </c>
      <c r="K73" s="7">
        <v>44926</v>
      </c>
      <c r="L73" s="7" t="s">
        <v>19</v>
      </c>
      <c r="M73" s="7">
        <v>44870.619979398201</v>
      </c>
      <c r="N73" s="8">
        <v>2012</v>
      </c>
      <c r="O73" s="4" t="s">
        <v>20</v>
      </c>
      <c r="P73" s="4" t="s">
        <v>21</v>
      </c>
    </row>
    <row r="74" spans="1:16" ht="0" hidden="1" customHeight="1" x14ac:dyDescent="0.25"/>
    <row r="75" spans="1:16" x14ac:dyDescent="0.25">
      <c r="C75" s="12" t="s">
        <v>61</v>
      </c>
      <c r="D75" s="13"/>
      <c r="E75" s="14">
        <f>SUM(E2:E73)</f>
        <v>31765900</v>
      </c>
      <c r="H75" s="15">
        <f>SUM(H2:H73)</f>
        <v>478505.11572820484</v>
      </c>
      <c r="I75" s="15">
        <f>SUM(I2:I73)</f>
        <v>550280.88308743539</v>
      </c>
    </row>
    <row r="76" spans="1:16" x14ac:dyDescent="0.25">
      <c r="C76" s="12" t="s">
        <v>62</v>
      </c>
      <c r="D76" s="13"/>
      <c r="E76" s="16">
        <f>COUNTA(C2:C73)</f>
        <v>72</v>
      </c>
    </row>
    <row r="77" spans="1:16" x14ac:dyDescent="0.25">
      <c r="C77" s="12" t="s">
        <v>63</v>
      </c>
      <c r="D77" s="13"/>
      <c r="E77" s="17">
        <f>E75/E76</f>
        <v>441193.05555555556</v>
      </c>
      <c r="H77" s="18">
        <f>H75/E76</f>
        <v>6645.9043851139559</v>
      </c>
      <c r="I77" s="18">
        <f>I75/E76</f>
        <v>7642.7900428810472</v>
      </c>
    </row>
    <row r="78" spans="1:16" x14ac:dyDescent="0.25">
      <c r="E78" s="19"/>
    </row>
  </sheetData>
  <autoFilter ref="A1:Q81" xr:uid="{00000000-0009-0000-0000-000000000000}">
    <sortState xmlns:xlrd2="http://schemas.microsoft.com/office/spreadsheetml/2017/richdata2" ref="A2:P73">
      <sortCondition ref="M1:M81"/>
    </sortState>
  </autoFilter>
  <mergeCells count="3">
    <mergeCell ref="C75:D75"/>
    <mergeCell ref="C76:D76"/>
    <mergeCell ref="C77:D77"/>
  </mergeCells>
  <pageMargins left="1" right="1" top="1" bottom="1" header="1" footer="1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Wicked Campers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Prettyko</cp:lastModifiedBy>
  <dcterms:created xsi:type="dcterms:W3CDTF">2022-11-02T03:27:54Z</dcterms:created>
  <dcterms:modified xsi:type="dcterms:W3CDTF">2022-11-06T22:34:01Z</dcterms:modified>
</cp:coreProperties>
</file>