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75" yWindow="120" windowWidth="16515" windowHeight="10290" tabRatio="649"/>
  </bookViews>
  <sheets>
    <sheet name="invoice" sheetId="3" r:id="rId1"/>
    <sheet name="Shipping" sheetId="55" r:id="rId2"/>
    <sheet name="JAAI()" sheetId="19" r:id="rId3"/>
    <sheet name="RWI（）" sheetId="22" r:id="rId4"/>
    <sheet name="Other()" sheetId="49" r:id="rId5"/>
    <sheet name="Transportation()" sheetId="45" r:id="rId6"/>
    <sheet name="JEVIC()" sheetId="50" r:id="rId7"/>
    <sheet name="Import()" sheetId="46" r:id="rId8"/>
    <sheet name="Storage()" sheetId="47" r:id="rId9"/>
  </sheets>
  <definedNames>
    <definedName name="_xlnm._FilterDatabase" localSheetId="3" hidden="1">RWI（）!$A$5:$D$39</definedName>
    <definedName name="_xlnm._FilterDatabase" localSheetId="1" hidden="1">Shipping!$A$456:$O$456</definedName>
    <definedName name="_xlnm.Print_Titles" localSheetId="1">Shipping!$2:$2</definedName>
  </definedNames>
  <calcPr calcId="125725"/>
</workbook>
</file>

<file path=xl/calcChain.xml><?xml version="1.0" encoding="utf-8"?>
<calcChain xmlns="http://schemas.openxmlformats.org/spreadsheetml/2006/main">
  <c r="N458" i="55"/>
  <c r="I458"/>
  <c r="H458"/>
  <c r="H325"/>
  <c r="I325"/>
  <c r="N325"/>
  <c r="H329"/>
  <c r="I329"/>
  <c r="N329"/>
  <c r="H330"/>
  <c r="I330"/>
  <c r="N330"/>
  <c r="H331"/>
  <c r="I331"/>
  <c r="N331"/>
  <c r="H332"/>
  <c r="I332"/>
  <c r="N332"/>
  <c r="H333"/>
  <c r="I333"/>
  <c r="N333"/>
  <c r="H334"/>
  <c r="I334"/>
  <c r="N334"/>
  <c r="H336"/>
  <c r="I336"/>
  <c r="N336"/>
  <c r="H337"/>
  <c r="I337"/>
  <c r="N337"/>
  <c r="H339"/>
  <c r="I339"/>
  <c r="N339"/>
  <c r="H341"/>
  <c r="I341"/>
  <c r="N341"/>
  <c r="H342"/>
  <c r="I342"/>
  <c r="N342"/>
  <c r="H343"/>
  <c r="I343"/>
  <c r="N343"/>
  <c r="H344"/>
  <c r="I344"/>
  <c r="N344"/>
  <c r="H345"/>
  <c r="I345"/>
  <c r="N345"/>
  <c r="H347"/>
  <c r="I347"/>
  <c r="N347"/>
  <c r="H348"/>
  <c r="I348"/>
  <c r="N348"/>
  <c r="H350"/>
  <c r="I350"/>
  <c r="N350"/>
  <c r="H352"/>
  <c r="I352"/>
  <c r="N352"/>
  <c r="H354"/>
  <c r="I354"/>
  <c r="N354"/>
  <c r="H355"/>
  <c r="I355"/>
  <c r="N355"/>
  <c r="H356"/>
  <c r="I356"/>
  <c r="N356"/>
  <c r="H357"/>
  <c r="I357"/>
  <c r="N357"/>
  <c r="H358"/>
  <c r="I358"/>
  <c r="N358"/>
  <c r="H359"/>
  <c r="I359"/>
  <c r="N359"/>
  <c r="H360"/>
  <c r="I360"/>
  <c r="N360"/>
  <c r="H361"/>
  <c r="I361"/>
  <c r="N361"/>
  <c r="H363"/>
  <c r="I363"/>
  <c r="N363"/>
  <c r="H364"/>
  <c r="I364"/>
  <c r="N364"/>
  <c r="H365"/>
  <c r="I365"/>
  <c r="N365"/>
  <c r="H366"/>
  <c r="I366"/>
  <c r="N366"/>
  <c r="H367"/>
  <c r="I367"/>
  <c r="N367"/>
  <c r="H368"/>
  <c r="I368"/>
  <c r="N368"/>
  <c r="H369"/>
  <c r="I369"/>
  <c r="N369"/>
  <c r="H371"/>
  <c r="I371"/>
  <c r="N371"/>
  <c r="H372"/>
  <c r="I372"/>
  <c r="N372"/>
  <c r="H373"/>
  <c r="I373"/>
  <c r="N373"/>
  <c r="H374"/>
  <c r="I374"/>
  <c r="N374"/>
  <c r="H375"/>
  <c r="I375"/>
  <c r="N375"/>
  <c r="H377"/>
  <c r="I377"/>
  <c r="N377"/>
  <c r="H379"/>
  <c r="I379"/>
  <c r="N379"/>
  <c r="H380"/>
  <c r="I380"/>
  <c r="N380"/>
  <c r="H382"/>
  <c r="I382"/>
  <c r="N382"/>
  <c r="H385"/>
  <c r="I385"/>
  <c r="N385"/>
  <c r="H387"/>
  <c r="I387"/>
  <c r="N387"/>
  <c r="H388"/>
  <c r="I388"/>
  <c r="N388"/>
  <c r="H392"/>
  <c r="I392"/>
  <c r="N392"/>
  <c r="H394"/>
  <c r="I394"/>
  <c r="N394"/>
  <c r="H395"/>
  <c r="I395"/>
  <c r="N395"/>
  <c r="H396"/>
  <c r="I396"/>
  <c r="N396"/>
  <c r="H397"/>
  <c r="I397"/>
  <c r="N397"/>
  <c r="H398"/>
  <c r="I398"/>
  <c r="N398"/>
  <c r="H399"/>
  <c r="I399"/>
  <c r="N399"/>
  <c r="H400"/>
  <c r="I400"/>
  <c r="N400"/>
  <c r="H401"/>
  <c r="I401"/>
  <c r="N401"/>
  <c r="H402"/>
  <c r="I402"/>
  <c r="N402"/>
  <c r="H405"/>
  <c r="I405"/>
  <c r="N405"/>
  <c r="H406"/>
  <c r="I406"/>
  <c r="N406"/>
  <c r="H407"/>
  <c r="I407"/>
  <c r="N407"/>
  <c r="H409"/>
  <c r="I409"/>
  <c r="N409"/>
  <c r="H412"/>
  <c r="I412"/>
  <c r="N412"/>
  <c r="H413"/>
  <c r="I413"/>
  <c r="N413"/>
  <c r="H414"/>
  <c r="I414"/>
  <c r="N414"/>
  <c r="H415"/>
  <c r="I415"/>
  <c r="N415"/>
  <c r="H417"/>
  <c r="I417"/>
  <c r="N417"/>
  <c r="H419"/>
  <c r="I419"/>
  <c r="N419"/>
  <c r="H420"/>
  <c r="I420"/>
  <c r="N420"/>
  <c r="H421"/>
  <c r="I421"/>
  <c r="N421"/>
  <c r="H422"/>
  <c r="I422"/>
  <c r="N422"/>
  <c r="H423"/>
  <c r="I423"/>
  <c r="N423"/>
  <c r="H424"/>
  <c r="I424"/>
  <c r="N424"/>
  <c r="H426"/>
  <c r="I426"/>
  <c r="N426"/>
  <c r="H429"/>
  <c r="I429"/>
  <c r="N429"/>
  <c r="H430"/>
  <c r="I430"/>
  <c r="N430"/>
  <c r="H431"/>
  <c r="I431"/>
  <c r="N431"/>
  <c r="H432"/>
  <c r="I432"/>
  <c r="N432"/>
  <c r="H433"/>
  <c r="I433"/>
  <c r="N433"/>
  <c r="H35"/>
  <c r="I35"/>
  <c r="N35"/>
  <c r="H36"/>
  <c r="I36"/>
  <c r="N36"/>
  <c r="H44"/>
  <c r="I44"/>
  <c r="N44"/>
  <c r="H49"/>
  <c r="I49"/>
  <c r="N49"/>
  <c r="H50"/>
  <c r="I50"/>
  <c r="N50"/>
  <c r="H51"/>
  <c r="I51"/>
  <c r="N51"/>
  <c r="H70"/>
  <c r="I70"/>
  <c r="N70"/>
  <c r="H72"/>
  <c r="I72"/>
  <c r="N72"/>
  <c r="H83"/>
  <c r="I83"/>
  <c r="N83"/>
  <c r="H92"/>
  <c r="I92"/>
  <c r="N92"/>
  <c r="H102"/>
  <c r="I102"/>
  <c r="N102"/>
  <c r="H129"/>
  <c r="I129"/>
  <c r="N129"/>
  <c r="H138"/>
  <c r="I138"/>
  <c r="N138"/>
  <c r="H162"/>
  <c r="I162"/>
  <c r="N162"/>
  <c r="H165"/>
  <c r="I165"/>
  <c r="N165"/>
  <c r="H167"/>
  <c r="I167"/>
  <c r="N167"/>
  <c r="H222"/>
  <c r="I222"/>
  <c r="N222"/>
  <c r="H223"/>
  <c r="I223"/>
  <c r="N223"/>
  <c r="H225"/>
  <c r="I225"/>
  <c r="N225"/>
  <c r="H226"/>
  <c r="I226"/>
  <c r="N226"/>
  <c r="H227"/>
  <c r="I227"/>
  <c r="N227"/>
  <c r="H233"/>
  <c r="I233"/>
  <c r="N233"/>
  <c r="H237"/>
  <c r="I237"/>
  <c r="N237"/>
  <c r="H238"/>
  <c r="I238"/>
  <c r="N238"/>
  <c r="H239"/>
  <c r="I239"/>
  <c r="N239"/>
  <c r="H263"/>
  <c r="I263"/>
  <c r="N263"/>
  <c r="H268"/>
  <c r="I268"/>
  <c r="N268"/>
  <c r="H280"/>
  <c r="I280"/>
  <c r="N280"/>
  <c r="H284"/>
  <c r="I284"/>
  <c r="N284"/>
  <c r="H286"/>
  <c r="I286"/>
  <c r="N286"/>
  <c r="H287"/>
  <c r="I287"/>
  <c r="N287"/>
  <c r="H293"/>
  <c r="I293"/>
  <c r="N293"/>
  <c r="H304"/>
  <c r="I304"/>
  <c r="N304"/>
  <c r="H317"/>
  <c r="I317"/>
  <c r="N317"/>
  <c r="H322"/>
  <c r="I322"/>
  <c r="N322"/>
  <c r="H328"/>
  <c r="I328"/>
  <c r="N328"/>
  <c r="H335"/>
  <c r="I335"/>
  <c r="N335"/>
  <c r="H338"/>
  <c r="I338"/>
  <c r="N338"/>
  <c r="H349"/>
  <c r="I349"/>
  <c r="N349"/>
  <c r="H351"/>
  <c r="I351"/>
  <c r="N351"/>
  <c r="H353"/>
  <c r="I353"/>
  <c r="N353"/>
  <c r="H378"/>
  <c r="I378"/>
  <c r="N378"/>
  <c r="H381"/>
  <c r="I381"/>
  <c r="N381"/>
  <c r="H386"/>
  <c r="I386"/>
  <c r="N386"/>
  <c r="H390"/>
  <c r="I390"/>
  <c r="N390"/>
  <c r="H391"/>
  <c r="I391"/>
  <c r="N391"/>
  <c r="H393"/>
  <c r="I393"/>
  <c r="N393"/>
  <c r="H410"/>
  <c r="I410"/>
  <c r="N410"/>
  <c r="H411"/>
  <c r="I411"/>
  <c r="N411"/>
  <c r="H427"/>
  <c r="I427"/>
  <c r="N427"/>
  <c r="H47"/>
  <c r="I47"/>
  <c r="N47"/>
  <c r="H61"/>
  <c r="I61"/>
  <c r="N61"/>
  <c r="H84"/>
  <c r="I84"/>
  <c r="N84"/>
  <c r="H120"/>
  <c r="I120"/>
  <c r="N120"/>
  <c r="H126"/>
  <c r="I126"/>
  <c r="N126"/>
  <c r="H139"/>
  <c r="I139"/>
  <c r="N139"/>
  <c r="H142"/>
  <c r="I142"/>
  <c r="N142"/>
  <c r="H154"/>
  <c r="I154"/>
  <c r="N154"/>
  <c r="H158"/>
  <c r="I158"/>
  <c r="N158"/>
  <c r="H166"/>
  <c r="I166"/>
  <c r="N166"/>
  <c r="H211"/>
  <c r="I211"/>
  <c r="N211"/>
  <c r="H215"/>
  <c r="I215"/>
  <c r="N215"/>
  <c r="H224"/>
  <c r="I224"/>
  <c r="N224"/>
  <c r="H228"/>
  <c r="I228"/>
  <c r="N228"/>
  <c r="H261"/>
  <c r="I261"/>
  <c r="N261"/>
  <c r="H276"/>
  <c r="I276"/>
  <c r="N276"/>
  <c r="H288"/>
  <c r="I288"/>
  <c r="N288"/>
  <c r="H292"/>
  <c r="I292"/>
  <c r="N292"/>
  <c r="H320"/>
  <c r="I320"/>
  <c r="N320"/>
  <c r="H326"/>
  <c r="I326"/>
  <c r="N326"/>
  <c r="H327"/>
  <c r="I327"/>
  <c r="N327"/>
  <c r="H376"/>
  <c r="I376"/>
  <c r="N376"/>
  <c r="H383"/>
  <c r="I383"/>
  <c r="N383"/>
  <c r="H384"/>
  <c r="I384"/>
  <c r="N384"/>
  <c r="H389"/>
  <c r="I389"/>
  <c r="N389"/>
  <c r="H403"/>
  <c r="I403"/>
  <c r="N403"/>
  <c r="H404"/>
  <c r="I404"/>
  <c r="N404"/>
  <c r="H416"/>
  <c r="I416"/>
  <c r="N416"/>
  <c r="H418"/>
  <c r="I418"/>
  <c r="N418"/>
  <c r="H425"/>
  <c r="I425"/>
  <c r="N425"/>
  <c r="H428"/>
  <c r="I428"/>
  <c r="N428"/>
  <c r="H81"/>
  <c r="I81"/>
  <c r="N81"/>
  <c r="H153"/>
  <c r="I153"/>
  <c r="N153"/>
  <c r="H159"/>
  <c r="I159"/>
  <c r="N159"/>
  <c r="H255"/>
  <c r="I255"/>
  <c r="N255"/>
  <c r="H273"/>
  <c r="I273"/>
  <c r="N273"/>
  <c r="H340"/>
  <c r="I340"/>
  <c r="N340"/>
  <c r="H346"/>
  <c r="I346"/>
  <c r="N346"/>
  <c r="H362"/>
  <c r="I362"/>
  <c r="N362"/>
  <c r="H370"/>
  <c r="I370"/>
  <c r="N370"/>
  <c r="H408"/>
  <c r="I408"/>
  <c r="N408"/>
  <c r="H434"/>
  <c r="I434"/>
  <c r="N434"/>
  <c r="H435"/>
  <c r="I435"/>
  <c r="N435"/>
  <c r="H436"/>
  <c r="I436"/>
  <c r="N436"/>
  <c r="H437"/>
  <c r="I437"/>
  <c r="N437"/>
  <c r="H438"/>
  <c r="I438"/>
  <c r="N438"/>
  <c r="H439"/>
  <c r="I439"/>
  <c r="N439"/>
  <c r="H440"/>
  <c r="I440"/>
  <c r="N440"/>
  <c r="H441"/>
  <c r="I441"/>
  <c r="N441"/>
  <c r="H442"/>
  <c r="I442"/>
  <c r="N442"/>
  <c r="H443"/>
  <c r="I443"/>
  <c r="N443"/>
  <c r="H444"/>
  <c r="I444"/>
  <c r="N444"/>
  <c r="H445"/>
  <c r="I445"/>
  <c r="N445"/>
  <c r="H446"/>
  <c r="I446"/>
  <c r="N446"/>
  <c r="H447"/>
  <c r="I447"/>
  <c r="N447"/>
  <c r="H448"/>
  <c r="I448"/>
  <c r="N448"/>
  <c r="H449"/>
  <c r="I449"/>
  <c r="N449"/>
  <c r="H450"/>
  <c r="I450"/>
  <c r="N450"/>
  <c r="H451"/>
  <c r="I451"/>
  <c r="N451"/>
  <c r="H452"/>
  <c r="I452"/>
  <c r="N452"/>
  <c r="H453"/>
  <c r="I453"/>
  <c r="N453"/>
  <c r="H454"/>
  <c r="I454"/>
  <c r="N454"/>
  <c r="H455"/>
  <c r="I455"/>
  <c r="N455"/>
  <c r="H459"/>
  <c r="I459"/>
  <c r="N459"/>
  <c r="H460"/>
  <c r="I460"/>
  <c r="N460"/>
  <c r="H462"/>
  <c r="I462"/>
  <c r="N462"/>
  <c r="H464"/>
  <c r="I464"/>
  <c r="N464"/>
  <c r="H465"/>
  <c r="I465"/>
  <c r="N465"/>
  <c r="H467"/>
  <c r="I467"/>
  <c r="N467"/>
  <c r="H468"/>
  <c r="I468"/>
  <c r="N468"/>
  <c r="H469"/>
  <c r="I469"/>
  <c r="N469"/>
  <c r="H471"/>
  <c r="I471"/>
  <c r="N471"/>
  <c r="H473"/>
  <c r="I473"/>
  <c r="N473"/>
  <c r="H474"/>
  <c r="I474"/>
  <c r="N474"/>
  <c r="H475"/>
  <c r="I475"/>
  <c r="N475"/>
  <c r="H476"/>
  <c r="I476"/>
  <c r="N476"/>
  <c r="H477"/>
  <c r="I477"/>
  <c r="N477"/>
  <c r="H478"/>
  <c r="I478"/>
  <c r="N478"/>
  <c r="H481"/>
  <c r="I481"/>
  <c r="N481"/>
  <c r="H482"/>
  <c r="I482"/>
  <c r="N482"/>
  <c r="H483"/>
  <c r="I483"/>
  <c r="N483"/>
  <c r="H484"/>
  <c r="I484"/>
  <c r="N484"/>
  <c r="H485"/>
  <c r="I485"/>
  <c r="N485"/>
  <c r="H486"/>
  <c r="I486"/>
  <c r="N486"/>
  <c r="H487"/>
  <c r="I487"/>
  <c r="N487"/>
  <c r="H488"/>
  <c r="I488"/>
  <c r="N488"/>
  <c r="H490"/>
  <c r="I490"/>
  <c r="N490"/>
  <c r="H491"/>
  <c r="I491"/>
  <c r="N491"/>
  <c r="H493"/>
  <c r="I493"/>
  <c r="N493"/>
  <c r="H494"/>
  <c r="I494"/>
  <c r="N494"/>
  <c r="H496"/>
  <c r="I496"/>
  <c r="N496"/>
  <c r="H497"/>
  <c r="I497"/>
  <c r="N497"/>
  <c r="H498"/>
  <c r="I498"/>
  <c r="N498"/>
  <c r="H499"/>
  <c r="I499"/>
  <c r="N499"/>
  <c r="H500"/>
  <c r="I500"/>
  <c r="N500"/>
  <c r="H502"/>
  <c r="I502"/>
  <c r="N502"/>
  <c r="H503"/>
  <c r="I503"/>
  <c r="N503"/>
  <c r="H504"/>
  <c r="I504"/>
  <c r="N504"/>
  <c r="H505"/>
  <c r="I505"/>
  <c r="N505"/>
  <c r="H506"/>
  <c r="I506"/>
  <c r="N506"/>
  <c r="H507"/>
  <c r="I507"/>
  <c r="N507"/>
  <c r="H508"/>
  <c r="I508"/>
  <c r="N508"/>
  <c r="H509"/>
  <c r="I509"/>
  <c r="N509"/>
  <c r="H514"/>
  <c r="I514"/>
  <c r="N514"/>
  <c r="H516"/>
  <c r="I516"/>
  <c r="N516"/>
  <c r="H517"/>
  <c r="I517"/>
  <c r="N517"/>
  <c r="H518"/>
  <c r="I518"/>
  <c r="N518"/>
  <c r="H519"/>
  <c r="I519"/>
  <c r="N519"/>
  <c r="H521"/>
  <c r="I521"/>
  <c r="N521"/>
  <c r="H522"/>
  <c r="I522"/>
  <c r="N522"/>
  <c r="H524"/>
  <c r="I524"/>
  <c r="N524"/>
  <c r="H525"/>
  <c r="I525"/>
  <c r="N525"/>
  <c r="H526"/>
  <c r="I526"/>
  <c r="N526"/>
  <c r="H527"/>
  <c r="I527"/>
  <c r="N527"/>
  <c r="H528"/>
  <c r="I528"/>
  <c r="N528"/>
  <c r="H529"/>
  <c r="I529"/>
  <c r="N529"/>
  <c r="H533"/>
  <c r="I533"/>
  <c r="N533"/>
  <c r="H534"/>
  <c r="I534"/>
  <c r="N534"/>
  <c r="H535"/>
  <c r="I535"/>
  <c r="N535"/>
  <c r="H536"/>
  <c r="I536"/>
  <c r="N536"/>
  <c r="H543"/>
  <c r="I543"/>
  <c r="N543"/>
  <c r="H544"/>
  <c r="I544"/>
  <c r="N544"/>
  <c r="H545"/>
  <c r="I545"/>
  <c r="N545"/>
  <c r="H547"/>
  <c r="I547"/>
  <c r="N547"/>
  <c r="H548"/>
  <c r="I548"/>
  <c r="N548"/>
  <c r="H549"/>
  <c r="I549"/>
  <c r="N549"/>
  <c r="H552"/>
  <c r="I552"/>
  <c r="N552"/>
  <c r="H553"/>
  <c r="I553"/>
  <c r="N553"/>
  <c r="H554"/>
  <c r="I554"/>
  <c r="N554"/>
  <c r="H556"/>
  <c r="I556"/>
  <c r="N556"/>
  <c r="H557"/>
  <c r="I557"/>
  <c r="N557"/>
  <c r="H558"/>
  <c r="I558"/>
  <c r="N558"/>
  <c r="H559"/>
  <c r="I559"/>
  <c r="N559"/>
  <c r="H565"/>
  <c r="I565"/>
  <c r="N565"/>
  <c r="H566"/>
  <c r="I566"/>
  <c r="N566"/>
  <c r="H568"/>
  <c r="I568"/>
  <c r="N568"/>
  <c r="H570"/>
  <c r="I570"/>
  <c r="N570"/>
  <c r="H572"/>
  <c r="I572"/>
  <c r="N572"/>
  <c r="H573"/>
  <c r="I573"/>
  <c r="N573"/>
  <c r="H574"/>
  <c r="I574"/>
  <c r="N574"/>
  <c r="H576"/>
  <c r="I576"/>
  <c r="N576"/>
  <c r="H577"/>
  <c r="I577"/>
  <c r="N577"/>
  <c r="H580"/>
  <c r="I580"/>
  <c r="N580"/>
  <c r="H581"/>
  <c r="I581"/>
  <c r="N581"/>
  <c r="H582"/>
  <c r="I582"/>
  <c r="N582"/>
  <c r="H583"/>
  <c r="I583"/>
  <c r="N583"/>
  <c r="H585"/>
  <c r="I585"/>
  <c r="N585"/>
  <c r="H586"/>
  <c r="I586"/>
  <c r="N586"/>
  <c r="H587"/>
  <c r="I587"/>
  <c r="N587"/>
  <c r="H588"/>
  <c r="I588"/>
  <c r="N588"/>
  <c r="H589"/>
  <c r="I589"/>
  <c r="N589"/>
  <c r="H591"/>
  <c r="I591"/>
  <c r="N591"/>
  <c r="H594"/>
  <c r="I594"/>
  <c r="N594"/>
  <c r="H595"/>
  <c r="I595"/>
  <c r="N595"/>
  <c r="H598"/>
  <c r="I598"/>
  <c r="N598"/>
  <c r="H599"/>
  <c r="I599"/>
  <c r="N599"/>
  <c r="H601"/>
  <c r="I601"/>
  <c r="N601"/>
  <c r="H602"/>
  <c r="I602"/>
  <c r="N602"/>
  <c r="H603"/>
  <c r="I603"/>
  <c r="N603"/>
  <c r="H604"/>
  <c r="I604"/>
  <c r="N604"/>
  <c r="H605"/>
  <c r="I605"/>
  <c r="N605"/>
  <c r="H606"/>
  <c r="I606"/>
  <c r="N606"/>
  <c r="H608"/>
  <c r="I608"/>
  <c r="N608"/>
  <c r="H609"/>
  <c r="I609"/>
  <c r="N609"/>
  <c r="H610"/>
  <c r="I610"/>
  <c r="N610"/>
  <c r="H615"/>
  <c r="I615"/>
  <c r="N615"/>
  <c r="H616"/>
  <c r="I616"/>
  <c r="N616"/>
  <c r="H617"/>
  <c r="I617"/>
  <c r="N617"/>
  <c r="H618"/>
  <c r="I618"/>
  <c r="N618"/>
  <c r="H619"/>
  <c r="I619"/>
  <c r="N619"/>
  <c r="H620"/>
  <c r="I620"/>
  <c r="N620"/>
  <c r="H461"/>
  <c r="I461"/>
  <c r="N461"/>
  <c r="H479"/>
  <c r="I479"/>
  <c r="N479"/>
  <c r="H480"/>
  <c r="I480"/>
  <c r="N480"/>
  <c r="H492"/>
  <c r="I492"/>
  <c r="N492"/>
  <c r="H512"/>
  <c r="I512"/>
  <c r="N512"/>
  <c r="H513"/>
  <c r="I513"/>
  <c r="N513"/>
  <c r="H520"/>
  <c r="I520"/>
  <c r="N520"/>
  <c r="H523"/>
  <c r="I523"/>
  <c r="N523"/>
  <c r="H530"/>
  <c r="I530"/>
  <c r="N530"/>
  <c r="H537"/>
  <c r="I537"/>
  <c r="N537"/>
  <c r="H538"/>
  <c r="I538"/>
  <c r="N538"/>
  <c r="H539"/>
  <c r="I539"/>
  <c r="N539"/>
  <c r="H541"/>
  <c r="I541"/>
  <c r="N541"/>
  <c r="H542"/>
  <c r="I542"/>
  <c r="N542"/>
  <c r="H551"/>
  <c r="I551"/>
  <c r="N551"/>
  <c r="H563"/>
  <c r="I563"/>
  <c r="N563"/>
  <c r="H569"/>
  <c r="I569"/>
  <c r="N569"/>
  <c r="H590"/>
  <c r="I590"/>
  <c r="N590"/>
  <c r="H592"/>
  <c r="I592"/>
  <c r="N592"/>
  <c r="H593"/>
  <c r="I593"/>
  <c r="N593"/>
  <c r="H607"/>
  <c r="I607"/>
  <c r="N607"/>
  <c r="H456"/>
  <c r="I456"/>
  <c r="N456"/>
  <c r="H457"/>
  <c r="I457"/>
  <c r="N457"/>
  <c r="H463"/>
  <c r="I463"/>
  <c r="N463"/>
  <c r="H466"/>
  <c r="I466"/>
  <c r="N466"/>
  <c r="H470"/>
  <c r="I470"/>
  <c r="N470"/>
  <c r="H472"/>
  <c r="I472"/>
  <c r="N472"/>
  <c r="H489"/>
  <c r="I489"/>
  <c r="N489"/>
  <c r="H495"/>
  <c r="I495"/>
  <c r="N495"/>
  <c r="H501"/>
  <c r="I501"/>
  <c r="N501"/>
  <c r="H510"/>
  <c r="I510"/>
  <c r="N510"/>
  <c r="H511"/>
  <c r="I511"/>
  <c r="N511"/>
  <c r="H515"/>
  <c r="I515"/>
  <c r="N515"/>
  <c r="H531"/>
  <c r="I531"/>
  <c r="N531"/>
  <c r="H532"/>
  <c r="I532"/>
  <c r="N532"/>
  <c r="H540"/>
  <c r="I540"/>
  <c r="N540"/>
  <c r="H546"/>
  <c r="I546"/>
  <c r="N546"/>
  <c r="H550"/>
  <c r="I550"/>
  <c r="N550"/>
  <c r="H555"/>
  <c r="I555"/>
  <c r="N555"/>
  <c r="H560"/>
  <c r="I560"/>
  <c r="N560"/>
  <c r="H561"/>
  <c r="I561"/>
  <c r="N561"/>
  <c r="H562"/>
  <c r="I562"/>
  <c r="N562"/>
  <c r="H564"/>
  <c r="I564"/>
  <c r="N564"/>
  <c r="H567"/>
  <c r="I567"/>
  <c r="N567"/>
  <c r="H571"/>
  <c r="I571"/>
  <c r="N571"/>
  <c r="H575"/>
  <c r="I575"/>
  <c r="N575"/>
  <c r="H578"/>
  <c r="I578"/>
  <c r="N578"/>
  <c r="H579"/>
  <c r="I579"/>
  <c r="N579"/>
  <c r="H584"/>
  <c r="I584"/>
  <c r="N584"/>
  <c r="H596"/>
  <c r="I596"/>
  <c r="N596"/>
  <c r="H597"/>
  <c r="I597"/>
  <c r="N597"/>
  <c r="H600"/>
  <c r="I600"/>
  <c r="N600"/>
  <c r="H612"/>
  <c r="I612"/>
  <c r="N612"/>
  <c r="H613"/>
  <c r="I613"/>
  <c r="N613"/>
  <c r="H614"/>
  <c r="I614"/>
  <c r="N614"/>
  <c r="H611"/>
  <c r="I611"/>
  <c r="N611"/>
  <c r="H621"/>
  <c r="I621"/>
  <c r="N621"/>
  <c r="H622"/>
  <c r="I622"/>
  <c r="N622"/>
  <c r="H623"/>
  <c r="I623"/>
  <c r="N623"/>
  <c r="H624"/>
  <c r="I624"/>
  <c r="N624"/>
  <c r="H625"/>
  <c r="I625"/>
  <c r="N625"/>
  <c r="H626"/>
  <c r="I626"/>
  <c r="N626"/>
  <c r="H627"/>
  <c r="I627"/>
  <c r="N627"/>
  <c r="H628"/>
  <c r="I628"/>
  <c r="N628"/>
  <c r="H629"/>
  <c r="I629"/>
  <c r="N629"/>
  <c r="H630"/>
  <c r="I630"/>
  <c r="N630"/>
  <c r="H631"/>
  <c r="I631"/>
  <c r="N631"/>
  <c r="H632"/>
  <c r="I632"/>
  <c r="N632"/>
  <c r="H633"/>
  <c r="I633"/>
  <c r="N633"/>
  <c r="H634"/>
  <c r="I634"/>
  <c r="N634"/>
  <c r="H635"/>
  <c r="I635"/>
  <c r="N635"/>
  <c r="H636"/>
  <c r="I636"/>
  <c r="N636"/>
  <c r="H637"/>
  <c r="I637"/>
  <c r="N637"/>
  <c r="H638"/>
  <c r="I638"/>
  <c r="N638"/>
  <c r="H639"/>
  <c r="I639"/>
  <c r="N639"/>
  <c r="H640"/>
  <c r="I640"/>
  <c r="N640"/>
  <c r="H641"/>
  <c r="I641"/>
  <c r="N641"/>
  <c r="H642"/>
  <c r="I642"/>
  <c r="N642"/>
  <c r="H643"/>
  <c r="I643"/>
  <c r="N643"/>
  <c r="H644"/>
  <c r="I644"/>
  <c r="N644"/>
  <c r="H645"/>
  <c r="I645"/>
  <c r="N645"/>
  <c r="H646"/>
  <c r="I646"/>
  <c r="N646"/>
  <c r="H647"/>
  <c r="I647"/>
  <c r="N647"/>
  <c r="H648"/>
  <c r="I648"/>
  <c r="N648"/>
  <c r="H649"/>
  <c r="I649"/>
  <c r="N649"/>
  <c r="H650"/>
  <c r="I650"/>
  <c r="N650"/>
  <c r="H651"/>
  <c r="I651"/>
  <c r="N651"/>
  <c r="H652"/>
  <c r="I652"/>
  <c r="N652"/>
  <c r="H653"/>
  <c r="I653"/>
  <c r="N653"/>
  <c r="H654"/>
  <c r="I654"/>
  <c r="N654"/>
  <c r="H655"/>
  <c r="I655"/>
  <c r="N655"/>
  <c r="H656"/>
  <c r="I656"/>
  <c r="N656"/>
  <c r="H657"/>
  <c r="I657"/>
  <c r="N657"/>
  <c r="H658"/>
  <c r="I658"/>
  <c r="N658"/>
  <c r="H659"/>
  <c r="I659"/>
  <c r="N659"/>
  <c r="H660"/>
  <c r="I660"/>
  <c r="N660"/>
  <c r="H661"/>
  <c r="I661"/>
  <c r="N661"/>
  <c r="H662"/>
  <c r="I662"/>
  <c r="N662"/>
  <c r="H663"/>
  <c r="I663"/>
  <c r="N663"/>
  <c r="H664"/>
  <c r="I664"/>
  <c r="N664"/>
  <c r="H665"/>
  <c r="I665"/>
  <c r="N665"/>
  <c r="H666"/>
  <c r="I666"/>
  <c r="N666"/>
  <c r="H667"/>
  <c r="I667"/>
  <c r="N667"/>
  <c r="H668"/>
  <c r="I668"/>
  <c r="N668"/>
  <c r="H669"/>
  <c r="I669"/>
  <c r="N669"/>
  <c r="H670"/>
  <c r="I670"/>
  <c r="N670"/>
  <c r="H671"/>
  <c r="I671"/>
  <c r="N671"/>
  <c r="H672"/>
  <c r="I672"/>
  <c r="N672"/>
  <c r="H673"/>
  <c r="I673"/>
  <c r="N673"/>
  <c r="H674"/>
  <c r="I674"/>
  <c r="N674"/>
  <c r="H675"/>
  <c r="I675"/>
  <c r="N675"/>
  <c r="H676"/>
  <c r="I676"/>
  <c r="N676"/>
  <c r="H677"/>
  <c r="I677"/>
  <c r="N677"/>
  <c r="H678"/>
  <c r="I678"/>
  <c r="N678"/>
  <c r="H679"/>
  <c r="I679"/>
  <c r="N679"/>
  <c r="H680"/>
  <c r="I680"/>
  <c r="N680"/>
  <c r="H681"/>
  <c r="I681"/>
  <c r="N681"/>
  <c r="H682"/>
  <c r="I682"/>
  <c r="N682"/>
  <c r="H683"/>
  <c r="I683"/>
  <c r="N683"/>
  <c r="H684"/>
  <c r="I684"/>
  <c r="N684"/>
  <c r="H685"/>
  <c r="I685"/>
  <c r="N685"/>
  <c r="H686"/>
  <c r="I686"/>
  <c r="N686"/>
  <c r="H687"/>
  <c r="I687"/>
  <c r="N687"/>
  <c r="H688"/>
  <c r="I688"/>
  <c r="N688"/>
  <c r="H689"/>
  <c r="I689"/>
  <c r="N689"/>
  <c r="H690"/>
  <c r="I690"/>
  <c r="N690"/>
  <c r="H691"/>
  <c r="I691"/>
  <c r="N691"/>
  <c r="H692"/>
  <c r="I692"/>
  <c r="N692"/>
  <c r="H693"/>
  <c r="I693"/>
  <c r="N693"/>
  <c r="H694"/>
  <c r="I694"/>
  <c r="N694"/>
  <c r="H695"/>
  <c r="I695"/>
  <c r="N695"/>
  <c r="H696"/>
  <c r="I696"/>
  <c r="N696"/>
  <c r="H697"/>
  <c r="I697"/>
  <c r="N697"/>
  <c r="H698"/>
  <c r="I698"/>
  <c r="N698"/>
  <c r="H699"/>
  <c r="I699"/>
  <c r="N699"/>
  <c r="H700"/>
  <c r="I700"/>
  <c r="N700"/>
  <c r="H701"/>
  <c r="I701"/>
  <c r="N701"/>
  <c r="H702"/>
  <c r="I702"/>
  <c r="N702"/>
  <c r="H703"/>
  <c r="I703"/>
  <c r="N703"/>
  <c r="H704"/>
  <c r="I704"/>
  <c r="N704"/>
  <c r="H705"/>
  <c r="I705"/>
  <c r="N705"/>
  <c r="H706"/>
  <c r="I706"/>
  <c r="N706"/>
  <c r="H707"/>
  <c r="I707"/>
  <c r="N707"/>
  <c r="H708"/>
  <c r="I708"/>
  <c r="N708"/>
  <c r="H709"/>
  <c r="I709"/>
  <c r="N709"/>
  <c r="H710"/>
  <c r="I710"/>
  <c r="N710"/>
  <c r="H711"/>
  <c r="I711"/>
  <c r="N711"/>
  <c r="H712"/>
  <c r="I712"/>
  <c r="N712"/>
  <c r="H713"/>
  <c r="I713"/>
  <c r="N713"/>
  <c r="H714"/>
  <c r="I714"/>
  <c r="N714"/>
  <c r="H715"/>
  <c r="I715"/>
  <c r="N715"/>
  <c r="H716"/>
  <c r="I716"/>
  <c r="N716"/>
  <c r="H717"/>
  <c r="I717"/>
  <c r="N717"/>
  <c r="H718"/>
  <c r="I718"/>
  <c r="N718"/>
  <c r="H719"/>
  <c r="I719"/>
  <c r="N719"/>
  <c r="H720"/>
  <c r="I720"/>
  <c r="N720"/>
  <c r="H721"/>
  <c r="I721"/>
  <c r="N721"/>
  <c r="H722"/>
  <c r="I722"/>
  <c r="N722"/>
  <c r="H723"/>
  <c r="I723"/>
  <c r="N723"/>
  <c r="H724"/>
  <c r="I724"/>
  <c r="N724"/>
  <c r="H725"/>
  <c r="I725"/>
  <c r="N725"/>
  <c r="H726"/>
  <c r="I726"/>
  <c r="N726"/>
  <c r="H727"/>
  <c r="I727"/>
  <c r="N727"/>
  <c r="H728"/>
  <c r="I728"/>
  <c r="N728"/>
  <c r="H729"/>
  <c r="I729"/>
  <c r="N729"/>
  <c r="H730"/>
  <c r="I730"/>
  <c r="N730"/>
  <c r="H731"/>
  <c r="I731"/>
  <c r="N731"/>
  <c r="H732"/>
  <c r="I732"/>
  <c r="N732"/>
  <c r="H733"/>
  <c r="I733"/>
  <c r="N733"/>
  <c r="H734"/>
  <c r="I734"/>
  <c r="N734"/>
  <c r="H735"/>
  <c r="I735"/>
  <c r="N735"/>
  <c r="H736"/>
  <c r="I736"/>
  <c r="N736"/>
  <c r="H737"/>
  <c r="I737"/>
  <c r="N737"/>
  <c r="H738"/>
  <c r="I738"/>
  <c r="N738"/>
  <c r="H739"/>
  <c r="I739"/>
  <c r="N739"/>
  <c r="H740"/>
  <c r="I740"/>
  <c r="N740"/>
  <c r="H741"/>
  <c r="I741"/>
  <c r="N741"/>
  <c r="H742"/>
  <c r="I742"/>
  <c r="N742"/>
  <c r="H743"/>
  <c r="I743"/>
  <c r="N743"/>
  <c r="H744"/>
  <c r="I744"/>
  <c r="N744"/>
  <c r="H745"/>
  <c r="I745"/>
  <c r="N745"/>
  <c r="H746"/>
  <c r="I746"/>
  <c r="N746"/>
  <c r="H747"/>
  <c r="I747"/>
  <c r="N747"/>
  <c r="H748"/>
  <c r="I748"/>
  <c r="N748"/>
  <c r="H749"/>
  <c r="I749"/>
  <c r="N749"/>
  <c r="H750"/>
  <c r="I750"/>
  <c r="N750"/>
  <c r="H751"/>
  <c r="I751"/>
  <c r="N751"/>
  <c r="H752"/>
  <c r="I752"/>
  <c r="N752"/>
  <c r="H753"/>
  <c r="I753"/>
  <c r="N753"/>
  <c r="H754"/>
  <c r="I754"/>
  <c r="N754"/>
  <c r="H755"/>
  <c r="I755"/>
  <c r="N755"/>
  <c r="H756"/>
  <c r="I756"/>
  <c r="N756"/>
  <c r="H757"/>
  <c r="I757"/>
  <c r="N757"/>
  <c r="H758"/>
  <c r="I758"/>
  <c r="N758"/>
  <c r="H759"/>
  <c r="I759"/>
  <c r="N759"/>
  <c r="H760"/>
  <c r="I760"/>
  <c r="N760"/>
  <c r="H761"/>
  <c r="I761"/>
  <c r="N761"/>
  <c r="H762"/>
  <c r="I762"/>
  <c r="N762"/>
  <c r="H763"/>
  <c r="I763"/>
  <c r="N763"/>
  <c r="H764"/>
  <c r="I764"/>
  <c r="N764"/>
  <c r="H765"/>
  <c r="I765"/>
  <c r="N765"/>
  <c r="H766"/>
  <c r="I766"/>
  <c r="N766"/>
  <c r="H767"/>
  <c r="I767"/>
  <c r="N767"/>
  <c r="H768"/>
  <c r="I768"/>
  <c r="N768"/>
  <c r="H769"/>
  <c r="I769"/>
  <c r="N769"/>
  <c r="H770"/>
  <c r="I770"/>
  <c r="N770"/>
  <c r="H771"/>
  <c r="I771"/>
  <c r="N771"/>
  <c r="H772"/>
  <c r="I772"/>
  <c r="N772"/>
  <c r="H773"/>
  <c r="I773"/>
  <c r="N773"/>
  <c r="H774"/>
  <c r="I774"/>
  <c r="N774"/>
  <c r="H775"/>
  <c r="I775"/>
  <c r="N775"/>
  <c r="H776"/>
  <c r="I776"/>
  <c r="N776"/>
  <c r="H777"/>
  <c r="I777"/>
  <c r="N777"/>
  <c r="H778"/>
  <c r="I778"/>
  <c r="N778"/>
  <c r="H779"/>
  <c r="I779"/>
  <c r="N779"/>
  <c r="H780"/>
  <c r="I780"/>
  <c r="N780"/>
  <c r="H781"/>
  <c r="I781"/>
  <c r="N781"/>
  <c r="H782"/>
  <c r="I782"/>
  <c r="N782"/>
  <c r="H783"/>
  <c r="I783"/>
  <c r="N783"/>
  <c r="H784"/>
  <c r="I784"/>
  <c r="N784"/>
  <c r="H785"/>
  <c r="I785"/>
  <c r="N785"/>
  <c r="H786"/>
  <c r="I786"/>
  <c r="N786"/>
  <c r="H787"/>
  <c r="I787"/>
  <c r="N787"/>
  <c r="H788"/>
  <c r="I788"/>
  <c r="N788"/>
  <c r="H789"/>
  <c r="I789"/>
  <c r="N789"/>
  <c r="H790"/>
  <c r="I790"/>
  <c r="N790"/>
  <c r="K6"/>
  <c r="K825" s="1"/>
  <c r="K7"/>
  <c r="H791"/>
  <c r="I791"/>
  <c r="N791"/>
  <c r="H792"/>
  <c r="I792"/>
  <c r="N792"/>
  <c r="H793"/>
  <c r="I793"/>
  <c r="N793"/>
  <c r="H794"/>
  <c r="I794"/>
  <c r="N794"/>
  <c r="H795"/>
  <c r="I795"/>
  <c r="N795"/>
  <c r="H796"/>
  <c r="I796"/>
  <c r="N796"/>
  <c r="H797"/>
  <c r="I797"/>
  <c r="N797"/>
  <c r="H798"/>
  <c r="I798"/>
  <c r="N798"/>
  <c r="H799"/>
  <c r="I799"/>
  <c r="N799"/>
  <c r="H800"/>
  <c r="I800"/>
  <c r="N800"/>
  <c r="H801"/>
  <c r="I801"/>
  <c r="N801"/>
  <c r="H802"/>
  <c r="I802"/>
  <c r="N802"/>
  <c r="H803"/>
  <c r="I803"/>
  <c r="N803"/>
  <c r="H804"/>
  <c r="I804"/>
  <c r="N804"/>
  <c r="H805"/>
  <c r="I805"/>
  <c r="N805"/>
  <c r="H806"/>
  <c r="I806"/>
  <c r="N806"/>
  <c r="H807"/>
  <c r="I807"/>
  <c r="N807"/>
  <c r="H808"/>
  <c r="I808"/>
  <c r="N808"/>
  <c r="H809"/>
  <c r="I809"/>
  <c r="N809"/>
  <c r="H810"/>
  <c r="I810"/>
  <c r="N810"/>
  <c r="H811"/>
  <c r="I811"/>
  <c r="N811"/>
  <c r="H812"/>
  <c r="I812"/>
  <c r="N812"/>
  <c r="H813"/>
  <c r="I813"/>
  <c r="N813"/>
  <c r="H814"/>
  <c r="I814"/>
  <c r="N814"/>
  <c r="H815"/>
  <c r="I815"/>
  <c r="N815"/>
  <c r="H816"/>
  <c r="I816"/>
  <c r="N816"/>
  <c r="H817"/>
  <c r="I817"/>
  <c r="N817"/>
  <c r="H818"/>
  <c r="I818"/>
  <c r="N818"/>
  <c r="H819"/>
  <c r="I819"/>
  <c r="N819"/>
  <c r="H820"/>
  <c r="I820"/>
  <c r="N820"/>
  <c r="H821"/>
  <c r="I821"/>
  <c r="N821"/>
  <c r="H822"/>
  <c r="I822"/>
  <c r="N822"/>
  <c r="H7"/>
  <c r="I7"/>
  <c r="N7"/>
  <c r="H8"/>
  <c r="I8"/>
  <c r="N8"/>
  <c r="H9"/>
  <c r="I9"/>
  <c r="N9"/>
  <c r="H10"/>
  <c r="I10"/>
  <c r="N10"/>
  <c r="H11"/>
  <c r="I11"/>
  <c r="N11"/>
  <c r="H12"/>
  <c r="I12"/>
  <c r="N12"/>
  <c r="H13"/>
  <c r="I13"/>
  <c r="N13"/>
  <c r="H14"/>
  <c r="I14"/>
  <c r="N14"/>
  <c r="H15"/>
  <c r="I15"/>
  <c r="N15"/>
  <c r="H16"/>
  <c r="I16"/>
  <c r="N16"/>
  <c r="H17"/>
  <c r="I17"/>
  <c r="N17"/>
  <c r="H18"/>
  <c r="I18"/>
  <c r="N18"/>
  <c r="H19"/>
  <c r="I19"/>
  <c r="N19"/>
  <c r="H20"/>
  <c r="I20"/>
  <c r="N20"/>
  <c r="H21"/>
  <c r="I21"/>
  <c r="N21"/>
  <c r="H22"/>
  <c r="I22"/>
  <c r="N22"/>
  <c r="H23"/>
  <c r="I23"/>
  <c r="N23"/>
  <c r="H24"/>
  <c r="I24"/>
  <c r="N24"/>
  <c r="H25"/>
  <c r="I25"/>
  <c r="N25"/>
  <c r="H26"/>
  <c r="I26"/>
  <c r="N26"/>
  <c r="H27"/>
  <c r="I27"/>
  <c r="N27"/>
  <c r="H28"/>
  <c r="I28"/>
  <c r="N28"/>
  <c r="H29"/>
  <c r="I29"/>
  <c r="N29"/>
  <c r="H30"/>
  <c r="I30"/>
  <c r="N30"/>
  <c r="H31"/>
  <c r="I31"/>
  <c r="N31"/>
  <c r="H32"/>
  <c r="I32"/>
  <c r="N32"/>
  <c r="H33"/>
  <c r="I33"/>
  <c r="N33"/>
  <c r="H34"/>
  <c r="I34"/>
  <c r="N34"/>
  <c r="H37"/>
  <c r="I37"/>
  <c r="N37"/>
  <c r="H38"/>
  <c r="I38"/>
  <c r="N38"/>
  <c r="H39"/>
  <c r="I39"/>
  <c r="N39"/>
  <c r="H40"/>
  <c r="I40"/>
  <c r="N40"/>
  <c r="H41"/>
  <c r="I41"/>
  <c r="N41"/>
  <c r="H42"/>
  <c r="I42"/>
  <c r="N42"/>
  <c r="H43"/>
  <c r="I43"/>
  <c r="N43"/>
  <c r="H45"/>
  <c r="I45"/>
  <c r="N45"/>
  <c r="H46"/>
  <c r="I46"/>
  <c r="N46"/>
  <c r="H48"/>
  <c r="I48"/>
  <c r="N48"/>
  <c r="H52"/>
  <c r="I52"/>
  <c r="N52"/>
  <c r="H53"/>
  <c r="I53"/>
  <c r="N53"/>
  <c r="H54"/>
  <c r="I54"/>
  <c r="N54"/>
  <c r="H55"/>
  <c r="I55"/>
  <c r="N55"/>
  <c r="H56"/>
  <c r="I56"/>
  <c r="N56"/>
  <c r="H57"/>
  <c r="I57"/>
  <c r="N57"/>
  <c r="H58"/>
  <c r="I58"/>
  <c r="N58"/>
  <c r="H59"/>
  <c r="I59"/>
  <c r="N59"/>
  <c r="H60"/>
  <c r="I60"/>
  <c r="N60"/>
  <c r="H62"/>
  <c r="I62"/>
  <c r="N62"/>
  <c r="H63"/>
  <c r="I63"/>
  <c r="N63"/>
  <c r="H64"/>
  <c r="I64"/>
  <c r="N64"/>
  <c r="H65"/>
  <c r="I65"/>
  <c r="N65"/>
  <c r="H66"/>
  <c r="I66"/>
  <c r="N66"/>
  <c r="H67"/>
  <c r="I67"/>
  <c r="N67"/>
  <c r="H68"/>
  <c r="I68"/>
  <c r="N68"/>
  <c r="H69"/>
  <c r="I69"/>
  <c r="N69"/>
  <c r="H71"/>
  <c r="I71"/>
  <c r="N71"/>
  <c r="H73"/>
  <c r="I73"/>
  <c r="N73"/>
  <c r="H74"/>
  <c r="I74"/>
  <c r="N74"/>
  <c r="H75"/>
  <c r="I75"/>
  <c r="N75"/>
  <c r="H76"/>
  <c r="I76"/>
  <c r="N76"/>
  <c r="H77"/>
  <c r="I77"/>
  <c r="N77"/>
  <c r="H78"/>
  <c r="I78"/>
  <c r="N78"/>
  <c r="H79"/>
  <c r="I79"/>
  <c r="N79"/>
  <c r="H80"/>
  <c r="I80"/>
  <c r="N80"/>
  <c r="H82"/>
  <c r="I82"/>
  <c r="N82"/>
  <c r="H85"/>
  <c r="I85"/>
  <c r="N85"/>
  <c r="H86"/>
  <c r="I86"/>
  <c r="N86"/>
  <c r="H87"/>
  <c r="I87"/>
  <c r="N87"/>
  <c r="H88"/>
  <c r="I88"/>
  <c r="N88"/>
  <c r="H89"/>
  <c r="I89"/>
  <c r="N89"/>
  <c r="H90"/>
  <c r="I90"/>
  <c r="N90"/>
  <c r="H91"/>
  <c r="I91"/>
  <c r="N91"/>
  <c r="H93"/>
  <c r="I93"/>
  <c r="N93"/>
  <c r="H94"/>
  <c r="I94"/>
  <c r="N94"/>
  <c r="H95"/>
  <c r="I95"/>
  <c r="N95"/>
  <c r="H96"/>
  <c r="I96"/>
  <c r="N96"/>
  <c r="H97"/>
  <c r="I97"/>
  <c r="N97"/>
  <c r="H98"/>
  <c r="I98"/>
  <c r="N98"/>
  <c r="H99"/>
  <c r="I99"/>
  <c r="N99"/>
  <c r="H100"/>
  <c r="I100"/>
  <c r="N100"/>
  <c r="H101"/>
  <c r="I101"/>
  <c r="N101"/>
  <c r="H103"/>
  <c r="I103"/>
  <c r="N103"/>
  <c r="H104"/>
  <c r="I104"/>
  <c r="N104"/>
  <c r="H105"/>
  <c r="I105"/>
  <c r="N105"/>
  <c r="H106"/>
  <c r="I106"/>
  <c r="N106"/>
  <c r="H107"/>
  <c r="I107"/>
  <c r="N107"/>
  <c r="H108"/>
  <c r="I108"/>
  <c r="N108"/>
  <c r="H109"/>
  <c r="I109"/>
  <c r="N109"/>
  <c r="H110"/>
  <c r="I110"/>
  <c r="N110"/>
  <c r="H111"/>
  <c r="I111"/>
  <c r="N111"/>
  <c r="H112"/>
  <c r="I112"/>
  <c r="N112"/>
  <c r="H113"/>
  <c r="I113"/>
  <c r="N113"/>
  <c r="H114"/>
  <c r="I114"/>
  <c r="N114"/>
  <c r="H115"/>
  <c r="I115"/>
  <c r="N115"/>
  <c r="H116"/>
  <c r="I116"/>
  <c r="N116"/>
  <c r="H117"/>
  <c r="I117"/>
  <c r="N117"/>
  <c r="H118"/>
  <c r="I118"/>
  <c r="N118"/>
  <c r="H119"/>
  <c r="I119"/>
  <c r="N119"/>
  <c r="H121"/>
  <c r="I121"/>
  <c r="N121"/>
  <c r="H122"/>
  <c r="I122"/>
  <c r="N122"/>
  <c r="H123"/>
  <c r="I123"/>
  <c r="N123"/>
  <c r="H124"/>
  <c r="I124"/>
  <c r="N124"/>
  <c r="H125"/>
  <c r="I125"/>
  <c r="N125"/>
  <c r="H127"/>
  <c r="I127"/>
  <c r="N127"/>
  <c r="H128"/>
  <c r="I128"/>
  <c r="N128"/>
  <c r="H130"/>
  <c r="I130"/>
  <c r="N130"/>
  <c r="H131"/>
  <c r="I131"/>
  <c r="N131"/>
  <c r="H132"/>
  <c r="I132"/>
  <c r="N132"/>
  <c r="H133"/>
  <c r="I133"/>
  <c r="N133"/>
  <c r="H134"/>
  <c r="I134"/>
  <c r="N134"/>
  <c r="H135"/>
  <c r="I135"/>
  <c r="N135"/>
  <c r="H136"/>
  <c r="I136"/>
  <c r="N136"/>
  <c r="H137"/>
  <c r="I137"/>
  <c r="N137"/>
  <c r="H140"/>
  <c r="I140"/>
  <c r="N140"/>
  <c r="H141"/>
  <c r="I141"/>
  <c r="N141"/>
  <c r="H143"/>
  <c r="I143"/>
  <c r="N143"/>
  <c r="H144"/>
  <c r="I144"/>
  <c r="N144"/>
  <c r="H145"/>
  <c r="I145"/>
  <c r="N145"/>
  <c r="H146"/>
  <c r="I146"/>
  <c r="N146"/>
  <c r="H147"/>
  <c r="I147"/>
  <c r="N147"/>
  <c r="H148"/>
  <c r="I148"/>
  <c r="N148"/>
  <c r="H149"/>
  <c r="I149"/>
  <c r="N149"/>
  <c r="H150"/>
  <c r="I150"/>
  <c r="N150"/>
  <c r="H151"/>
  <c r="I151"/>
  <c r="N151"/>
  <c r="H152"/>
  <c r="I152"/>
  <c r="N152"/>
  <c r="H155"/>
  <c r="I155"/>
  <c r="N155"/>
  <c r="H156"/>
  <c r="I156"/>
  <c r="N156"/>
  <c r="H157"/>
  <c r="I157"/>
  <c r="N157"/>
  <c r="H160"/>
  <c r="I160"/>
  <c r="N160"/>
  <c r="H161"/>
  <c r="I161"/>
  <c r="N161"/>
  <c r="H163"/>
  <c r="I163"/>
  <c r="N163"/>
  <c r="H164"/>
  <c r="I164"/>
  <c r="N164"/>
  <c r="H168"/>
  <c r="I168"/>
  <c r="N168"/>
  <c r="H169"/>
  <c r="I169"/>
  <c r="N169"/>
  <c r="H170"/>
  <c r="I170"/>
  <c r="N170"/>
  <c r="H171"/>
  <c r="I171"/>
  <c r="N171"/>
  <c r="H172"/>
  <c r="I172"/>
  <c r="N172"/>
  <c r="H173"/>
  <c r="I173"/>
  <c r="N173"/>
  <c r="H174"/>
  <c r="I174"/>
  <c r="N174"/>
  <c r="H175"/>
  <c r="I175"/>
  <c r="N175"/>
  <c r="H176"/>
  <c r="I176"/>
  <c r="N176"/>
  <c r="H177"/>
  <c r="I177"/>
  <c r="N177"/>
  <c r="H178"/>
  <c r="I178"/>
  <c r="N178"/>
  <c r="H179"/>
  <c r="I179"/>
  <c r="N179"/>
  <c r="H180"/>
  <c r="I180"/>
  <c r="N180"/>
  <c r="H181"/>
  <c r="I181"/>
  <c r="N181"/>
  <c r="H182"/>
  <c r="I182"/>
  <c r="N182"/>
  <c r="H183"/>
  <c r="I183"/>
  <c r="N183"/>
  <c r="H184"/>
  <c r="I184"/>
  <c r="N184"/>
  <c r="H185"/>
  <c r="I185"/>
  <c r="N185"/>
  <c r="H186"/>
  <c r="I186"/>
  <c r="N186"/>
  <c r="H187"/>
  <c r="I187"/>
  <c r="N187"/>
  <c r="H188"/>
  <c r="I188"/>
  <c r="N188"/>
  <c r="H189"/>
  <c r="I189"/>
  <c r="N189"/>
  <c r="H190"/>
  <c r="I190"/>
  <c r="N190"/>
  <c r="H191"/>
  <c r="I191"/>
  <c r="N191"/>
  <c r="H192"/>
  <c r="I192"/>
  <c r="N192"/>
  <c r="H193"/>
  <c r="I193"/>
  <c r="N193"/>
  <c r="H194"/>
  <c r="I194"/>
  <c r="N194"/>
  <c r="H195"/>
  <c r="I195"/>
  <c r="N195"/>
  <c r="H196"/>
  <c r="I196"/>
  <c r="N196"/>
  <c r="H197"/>
  <c r="I197"/>
  <c r="N197"/>
  <c r="H198"/>
  <c r="I198"/>
  <c r="N198"/>
  <c r="H199"/>
  <c r="I199"/>
  <c r="N199"/>
  <c r="H200"/>
  <c r="I200"/>
  <c r="N200"/>
  <c r="H201"/>
  <c r="I201"/>
  <c r="N201"/>
  <c r="H202"/>
  <c r="I202"/>
  <c r="N202"/>
  <c r="H203"/>
  <c r="I203"/>
  <c r="N203"/>
  <c r="H204"/>
  <c r="I204"/>
  <c r="N204"/>
  <c r="H205"/>
  <c r="I205"/>
  <c r="N205"/>
  <c r="H206"/>
  <c r="I206"/>
  <c r="N206"/>
  <c r="H207"/>
  <c r="I207"/>
  <c r="N207"/>
  <c r="H208"/>
  <c r="I208"/>
  <c r="N208"/>
  <c r="H209"/>
  <c r="I209"/>
  <c r="N209"/>
  <c r="H210"/>
  <c r="I210"/>
  <c r="N210"/>
  <c r="H212"/>
  <c r="I212"/>
  <c r="N212"/>
  <c r="H213"/>
  <c r="I213"/>
  <c r="N213"/>
  <c r="H214"/>
  <c r="I214"/>
  <c r="N214"/>
  <c r="H216"/>
  <c r="I216"/>
  <c r="N216"/>
  <c r="H217"/>
  <c r="I217"/>
  <c r="N217"/>
  <c r="H218"/>
  <c r="I218"/>
  <c r="N218"/>
  <c r="H219"/>
  <c r="I219"/>
  <c r="N219"/>
  <c r="H220"/>
  <c r="I220"/>
  <c r="N220"/>
  <c r="H221"/>
  <c r="I221"/>
  <c r="N221"/>
  <c r="H229"/>
  <c r="I229"/>
  <c r="N229"/>
  <c r="H230"/>
  <c r="I230"/>
  <c r="N230"/>
  <c r="H231"/>
  <c r="I231"/>
  <c r="N231"/>
  <c r="H232"/>
  <c r="I232"/>
  <c r="N232"/>
  <c r="H234"/>
  <c r="I234"/>
  <c r="N234"/>
  <c r="H235"/>
  <c r="I235"/>
  <c r="N235"/>
  <c r="H236"/>
  <c r="I236"/>
  <c r="N236"/>
  <c r="H240"/>
  <c r="I240"/>
  <c r="N240"/>
  <c r="H241"/>
  <c r="I241"/>
  <c r="N241"/>
  <c r="H242"/>
  <c r="I242"/>
  <c r="N242"/>
  <c r="H243"/>
  <c r="I243"/>
  <c r="N243"/>
  <c r="H244"/>
  <c r="I244"/>
  <c r="N244"/>
  <c r="H245"/>
  <c r="I245"/>
  <c r="N245"/>
  <c r="H246"/>
  <c r="I246"/>
  <c r="N246"/>
  <c r="H247"/>
  <c r="I247"/>
  <c r="N247"/>
  <c r="H248"/>
  <c r="I248"/>
  <c r="N248"/>
  <c r="H249"/>
  <c r="I249"/>
  <c r="N249"/>
  <c r="H250"/>
  <c r="I250"/>
  <c r="N250"/>
  <c r="H251"/>
  <c r="I251"/>
  <c r="N251"/>
  <c r="H252"/>
  <c r="I252"/>
  <c r="N252"/>
  <c r="H253"/>
  <c r="I253"/>
  <c r="N253"/>
  <c r="H254"/>
  <c r="I254"/>
  <c r="N254"/>
  <c r="H256"/>
  <c r="I256"/>
  <c r="N256"/>
  <c r="H257"/>
  <c r="I257"/>
  <c r="N257"/>
  <c r="H258"/>
  <c r="I258"/>
  <c r="N258"/>
  <c r="H259"/>
  <c r="I259"/>
  <c r="N259"/>
  <c r="H260"/>
  <c r="I260"/>
  <c r="N260"/>
  <c r="H262"/>
  <c r="I262"/>
  <c r="N262"/>
  <c r="H264"/>
  <c r="I264"/>
  <c r="N264"/>
  <c r="H265"/>
  <c r="I265"/>
  <c r="N265"/>
  <c r="H266"/>
  <c r="I266"/>
  <c r="N266"/>
  <c r="H267"/>
  <c r="I267"/>
  <c r="N267"/>
  <c r="H269"/>
  <c r="I269"/>
  <c r="N269"/>
  <c r="H270"/>
  <c r="I270"/>
  <c r="N270"/>
  <c r="H271"/>
  <c r="I271"/>
  <c r="N271"/>
  <c r="H272"/>
  <c r="I272"/>
  <c r="N272"/>
  <c r="H274"/>
  <c r="I274"/>
  <c r="N274"/>
  <c r="H275"/>
  <c r="I275"/>
  <c r="N275"/>
  <c r="H277"/>
  <c r="I277"/>
  <c r="N277"/>
  <c r="H278"/>
  <c r="I278"/>
  <c r="N278"/>
  <c r="H279"/>
  <c r="I279"/>
  <c r="N279"/>
  <c r="H281"/>
  <c r="I281"/>
  <c r="N281"/>
  <c r="H282"/>
  <c r="I282"/>
  <c r="N282"/>
  <c r="H283"/>
  <c r="I283"/>
  <c r="N283"/>
  <c r="H285"/>
  <c r="I285"/>
  <c r="N285"/>
  <c r="H289"/>
  <c r="I289"/>
  <c r="N289"/>
  <c r="H290"/>
  <c r="I290"/>
  <c r="N290"/>
  <c r="H291"/>
  <c r="I291"/>
  <c r="N291"/>
  <c r="H294"/>
  <c r="I294"/>
  <c r="N294"/>
  <c r="H295"/>
  <c r="I295"/>
  <c r="N295"/>
  <c r="H296"/>
  <c r="I296"/>
  <c r="N296"/>
  <c r="H297"/>
  <c r="I297"/>
  <c r="N297"/>
  <c r="H298"/>
  <c r="I298"/>
  <c r="N298"/>
  <c r="H299"/>
  <c r="I299"/>
  <c r="N299"/>
  <c r="H300"/>
  <c r="I300"/>
  <c r="N300"/>
  <c r="H301"/>
  <c r="I301"/>
  <c r="N301"/>
  <c r="H302"/>
  <c r="I302"/>
  <c r="N302"/>
  <c r="H303"/>
  <c r="I303"/>
  <c r="N303"/>
  <c r="H305"/>
  <c r="I305"/>
  <c r="N305"/>
  <c r="H306"/>
  <c r="I306"/>
  <c r="N306"/>
  <c r="H307"/>
  <c r="I307"/>
  <c r="N307"/>
  <c r="H308"/>
  <c r="I308"/>
  <c r="N308"/>
  <c r="H309"/>
  <c r="I309"/>
  <c r="N309"/>
  <c r="H310"/>
  <c r="I310"/>
  <c r="N310"/>
  <c r="H311"/>
  <c r="I311"/>
  <c r="N311"/>
  <c r="H312"/>
  <c r="I312"/>
  <c r="N312"/>
  <c r="H313"/>
  <c r="I313"/>
  <c r="N313"/>
  <c r="H314"/>
  <c r="I314"/>
  <c r="N314"/>
  <c r="H315"/>
  <c r="I315"/>
  <c r="N315"/>
  <c r="H316"/>
  <c r="I316"/>
  <c r="N316"/>
  <c r="H318"/>
  <c r="I318"/>
  <c r="N318"/>
  <c r="H319"/>
  <c r="I319"/>
  <c r="N319"/>
  <c r="H321"/>
  <c r="I321"/>
  <c r="N321"/>
  <c r="H323"/>
  <c r="I323"/>
  <c r="N323"/>
  <c r="H324"/>
  <c r="I324"/>
  <c r="N324"/>
  <c r="I823"/>
  <c r="I6"/>
  <c r="I825" s="1"/>
  <c r="I3"/>
  <c r="N6"/>
  <c r="H6"/>
  <c r="N3"/>
  <c r="K3"/>
  <c r="H3"/>
  <c r="J825"/>
  <c r="J824" s="1"/>
  <c r="L825"/>
  <c r="L824" s="1"/>
  <c r="M825"/>
  <c r="M824" s="1"/>
  <c r="W33" i="3"/>
  <c r="AB33" s="1"/>
  <c r="W31"/>
  <c r="H823" i="55"/>
  <c r="N823"/>
  <c r="H826"/>
  <c r="I826"/>
  <c r="K826"/>
  <c r="N826"/>
  <c r="H827"/>
  <c r="I827"/>
  <c r="K827"/>
  <c r="N827"/>
  <c r="H828"/>
  <c r="I828"/>
  <c r="K828"/>
  <c r="N828"/>
  <c r="H829"/>
  <c r="I829"/>
  <c r="K829"/>
  <c r="N829"/>
  <c r="H830"/>
  <c r="I830"/>
  <c r="K830"/>
  <c r="N830"/>
  <c r="H831"/>
  <c r="I831"/>
  <c r="K831"/>
  <c r="N831"/>
  <c r="H832"/>
  <c r="I832"/>
  <c r="K832"/>
  <c r="N832"/>
  <c r="H833"/>
  <c r="I833"/>
  <c r="K833"/>
  <c r="N833"/>
  <c r="H834"/>
  <c r="I834"/>
  <c r="K834"/>
  <c r="N834"/>
  <c r="H835"/>
  <c r="I835"/>
  <c r="K835"/>
  <c r="N835"/>
  <c r="H836"/>
  <c r="I836"/>
  <c r="K836"/>
  <c r="N836"/>
  <c r="H837"/>
  <c r="I837"/>
  <c r="K837"/>
  <c r="N837"/>
  <c r="H838"/>
  <c r="I838"/>
  <c r="K838"/>
  <c r="N838"/>
  <c r="H839"/>
  <c r="I839"/>
  <c r="K839"/>
  <c r="N839"/>
  <c r="H840"/>
  <c r="I840"/>
  <c r="K840"/>
  <c r="N840"/>
  <c r="H841"/>
  <c r="I841"/>
  <c r="K841"/>
  <c r="N841"/>
  <c r="H842"/>
  <c r="I842"/>
  <c r="K842"/>
  <c r="N842"/>
  <c r="H843"/>
  <c r="I843"/>
  <c r="K843"/>
  <c r="N843"/>
  <c r="H844"/>
  <c r="I844"/>
  <c r="K844"/>
  <c r="N844"/>
  <c r="H845"/>
  <c r="I845"/>
  <c r="K845"/>
  <c r="N845"/>
  <c r="H846"/>
  <c r="I846"/>
  <c r="K846"/>
  <c r="N846"/>
  <c r="H847"/>
  <c r="I847"/>
  <c r="K847"/>
  <c r="N847"/>
  <c r="H848"/>
  <c r="I848"/>
  <c r="K848"/>
  <c r="N848"/>
  <c r="H849"/>
  <c r="I849"/>
  <c r="K849"/>
  <c r="N849"/>
  <c r="H850"/>
  <c r="I850"/>
  <c r="K850"/>
  <c r="N850"/>
  <c r="H851"/>
  <c r="I851"/>
  <c r="K851"/>
  <c r="N851"/>
  <c r="H852"/>
  <c r="I852"/>
  <c r="K852"/>
  <c r="N852"/>
  <c r="K900"/>
  <c r="K899"/>
  <c r="K898"/>
  <c r="K897"/>
  <c r="K896"/>
  <c r="K895"/>
  <c r="K894"/>
  <c r="K893"/>
  <c r="K892"/>
  <c r="K891"/>
  <c r="K890"/>
  <c r="K889"/>
  <c r="K888"/>
  <c r="K887"/>
  <c r="K886"/>
  <c r="K885"/>
  <c r="K884"/>
  <c r="K883"/>
  <c r="K882"/>
  <c r="K881"/>
  <c r="K880"/>
  <c r="K879"/>
  <c r="K878"/>
  <c r="K877"/>
  <c r="K876"/>
  <c r="K875"/>
  <c r="K874"/>
  <c r="K873"/>
  <c r="K872"/>
  <c r="K871"/>
  <c r="K870"/>
  <c r="K869"/>
  <c r="K868"/>
  <c r="K867"/>
  <c r="K866"/>
  <c r="K865"/>
  <c r="K864"/>
  <c r="K863"/>
  <c r="K862"/>
  <c r="K861"/>
  <c r="K860"/>
  <c r="K859"/>
  <c r="K858"/>
  <c r="K857"/>
  <c r="K856"/>
  <c r="K855"/>
  <c r="K854"/>
  <c r="K853"/>
  <c r="D37" i="22"/>
  <c r="D38" s="1"/>
  <c r="D39" s="1"/>
  <c r="C37"/>
  <c r="O37" i="3" s="1"/>
  <c r="W37" s="1"/>
  <c r="AB37" s="1"/>
  <c r="C55" i="19"/>
  <c r="O35" i="3" s="1"/>
  <c r="W35" s="1"/>
  <c r="AB35" s="1"/>
  <c r="D19" i="49"/>
  <c r="W45" i="3" s="1"/>
  <c r="AB45" s="1"/>
  <c r="D55" i="19"/>
  <c r="D56" s="1"/>
  <c r="D57" s="1"/>
  <c r="D34" i="50"/>
  <c r="W39" i="3" s="1"/>
  <c r="E32" i="50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D9" i="45"/>
  <c r="W43" i="3"/>
  <c r="Y4"/>
  <c r="W29"/>
  <c r="W41"/>
  <c r="E9" i="47"/>
  <c r="E9" i="46"/>
  <c r="AB31" i="3"/>
  <c r="I824" i="55" l="1"/>
  <c r="O23" i="3" s="1"/>
  <c r="W23"/>
  <c r="H825" i="55"/>
  <c r="W21" i="3" s="1"/>
  <c r="N825" i="55"/>
  <c r="W27" i="3" s="1"/>
  <c r="AB27" s="1"/>
  <c r="AB50" s="1"/>
  <c r="K824" i="55"/>
  <c r="O25" i="3" s="1"/>
  <c r="W25"/>
  <c r="H824" i="55"/>
  <c r="O21" i="3" s="1"/>
  <c r="N824" i="55" l="1"/>
  <c r="O27" i="3" s="1"/>
  <c r="W50"/>
  <c r="F9" s="1"/>
</calcChain>
</file>

<file path=xl/comments1.xml><?xml version="1.0" encoding="utf-8"?>
<comments xmlns="http://schemas.openxmlformats.org/spreadsheetml/2006/main">
  <authors>
    <author>ebaba</author>
  </authors>
  <commentList>
    <comment ref="AF8" authorId="0">
      <text>
        <r>
          <rPr>
            <b/>
            <sz val="9"/>
            <color indexed="81"/>
            <rFont val="MS Gothic"/>
            <family val="3"/>
          </rPr>
          <t>末日の日付を
入力して下さい。</t>
        </r>
      </text>
    </comment>
  </commentList>
</comments>
</file>

<file path=xl/sharedStrings.xml><?xml version="1.0" encoding="utf-8"?>
<sst xmlns="http://schemas.openxmlformats.org/spreadsheetml/2006/main" count="2745" uniqueCount="914">
  <si>
    <t>Bill Lading</t>
  </si>
  <si>
    <t>ESC Cleaning Charge</t>
  </si>
  <si>
    <t>Manifest VIN Number</t>
  </si>
  <si>
    <t>御中</t>
  </si>
  <si>
    <t>期間</t>
  </si>
  <si>
    <t>Quantity</t>
  </si>
  <si>
    <t>Amount</t>
  </si>
  <si>
    <t>請　求　書</t>
  </si>
  <si>
    <t>No.</t>
  </si>
  <si>
    <t>請求金額</t>
  </si>
  <si>
    <t>円</t>
  </si>
  <si>
    <t>Item</t>
  </si>
  <si>
    <t>Cost/unit</t>
  </si>
  <si>
    <t>Tax</t>
  </si>
  <si>
    <t>Notes</t>
  </si>
  <si>
    <t>MAF</t>
  </si>
  <si>
    <t>free</t>
  </si>
  <si>
    <t>JAAI Inspection Fee for use</t>
  </si>
  <si>
    <t>Details as per attached sheet</t>
  </si>
  <si>
    <t xml:space="preserve"> - E. &amp; O. E. -</t>
  </si>
  <si>
    <t>S.Total</t>
  </si>
  <si>
    <t>PLEASE REMIT TO</t>
  </si>
  <si>
    <t>銀行名：</t>
  </si>
  <si>
    <t>口座番号：</t>
  </si>
  <si>
    <t>口座名義：</t>
  </si>
  <si>
    <t>No</t>
  </si>
  <si>
    <t>Contents</t>
  </si>
  <si>
    <t>Total</t>
  </si>
  <si>
    <t xml:space="preserve">  Fee</t>
  </si>
  <si>
    <t>Make of Vehicle</t>
  </si>
  <si>
    <t>Model of Vehicle</t>
  </si>
  <si>
    <t>Port Load</t>
  </si>
  <si>
    <t>Shipping Chg.</t>
  </si>
  <si>
    <t>Maf inspection</t>
  </si>
  <si>
    <t>Chassis No.</t>
  </si>
  <si>
    <t>E2E</t>
  </si>
  <si>
    <t>Total</t>
    <phoneticPr fontId="9" type="noConversion"/>
  </si>
  <si>
    <t>Chassis No.</t>
    <phoneticPr fontId="9" type="noConversion"/>
  </si>
  <si>
    <t>Destination</t>
    <phoneticPr fontId="9" type="noConversion"/>
  </si>
  <si>
    <t>Fee</t>
    <phoneticPr fontId="9" type="noConversion"/>
  </si>
  <si>
    <t>Transportation Fee</t>
    <phoneticPr fontId="19"/>
  </si>
  <si>
    <t>Total</t>
    <phoneticPr fontId="9" type="noConversion"/>
  </si>
  <si>
    <t>Import</t>
    <phoneticPr fontId="19"/>
  </si>
  <si>
    <t>非課税</t>
    <rPh sb="0" eb="3">
      <t>ひかぜい</t>
    </rPh>
    <phoneticPr fontId="9" type="noConversion"/>
  </si>
  <si>
    <r>
      <t>IBC JAPAN</t>
    </r>
    <r>
      <rPr>
        <b/>
        <sz val="14"/>
        <rFont val="MS Gothic"/>
        <family val="3"/>
      </rPr>
      <t>株式会社</t>
    </r>
  </si>
  <si>
    <r>
      <t>(</t>
    </r>
    <r>
      <rPr>
        <sz val="10"/>
        <rFont val="MS Gothic"/>
        <family val="3"/>
      </rPr>
      <t>税込</t>
    </r>
    <r>
      <rPr>
        <sz val="10"/>
        <rFont val="Arial"/>
        <family val="2"/>
        <charset val="238"/>
      </rPr>
      <t>)</t>
    </r>
  </si>
  <si>
    <r>
      <t>〒</t>
    </r>
    <r>
      <rPr>
        <sz val="10"/>
        <rFont val="Arial"/>
        <family val="2"/>
        <charset val="238"/>
      </rPr>
      <t>292-0838</t>
    </r>
    <r>
      <rPr>
        <sz val="10"/>
        <rFont val="MS Gothic"/>
        <family val="3"/>
      </rPr>
      <t>　千葉県木更津市潮浜</t>
    </r>
    <r>
      <rPr>
        <sz val="10"/>
        <rFont val="Arial"/>
        <family val="2"/>
        <charset val="238"/>
      </rPr>
      <t>1</t>
    </r>
    <r>
      <rPr>
        <sz val="10"/>
        <rFont val="MS Gothic"/>
        <family val="3"/>
      </rPr>
      <t>－</t>
    </r>
    <r>
      <rPr>
        <sz val="10"/>
        <rFont val="Arial"/>
        <family val="2"/>
        <charset val="238"/>
      </rPr>
      <t>17</t>
    </r>
    <r>
      <rPr>
        <sz val="10"/>
        <rFont val="MS Gothic"/>
        <family val="3"/>
      </rPr>
      <t>－</t>
    </r>
    <r>
      <rPr>
        <sz val="10"/>
        <rFont val="Arial"/>
        <family val="2"/>
        <charset val="238"/>
      </rPr>
      <t>69</t>
    </r>
  </si>
  <si>
    <t>Import</t>
    <phoneticPr fontId="1"/>
  </si>
  <si>
    <r>
      <t>東京三菱</t>
    </r>
    <r>
      <rPr>
        <sz val="10"/>
        <rFont val="Arial"/>
        <family val="2"/>
        <charset val="238"/>
      </rPr>
      <t>UFJ</t>
    </r>
    <r>
      <rPr>
        <sz val="10"/>
        <rFont val="MS Gothic"/>
        <family val="3"/>
      </rPr>
      <t>銀行　伏見支店</t>
    </r>
  </si>
  <si>
    <t>Shipping</t>
    <phoneticPr fontId="1"/>
  </si>
  <si>
    <t>Storage</t>
  </si>
  <si>
    <t>Fee</t>
  </si>
  <si>
    <t>非課税</t>
  </si>
  <si>
    <t>RWI Fee for use</t>
  </si>
  <si>
    <t>Transportation Fee</t>
  </si>
  <si>
    <t>Radiation Records</t>
  </si>
  <si>
    <t>ATJ SHIPPING MANIFEST</t>
  </si>
  <si>
    <t>MAF Sticker #</t>
  </si>
  <si>
    <t>Interior</t>
  </si>
  <si>
    <t/>
  </si>
  <si>
    <t>Japan Forwarding Agency株式会社</t>
  </si>
  <si>
    <t>Tel: 0438-36-0066</t>
  </si>
  <si>
    <t>普通　０１３７１１２</t>
  </si>
  <si>
    <t>Japan Forwarding Agency（カ</t>
  </si>
  <si>
    <t>TAX 8%</t>
  </si>
  <si>
    <t>Other</t>
    <phoneticPr fontId="1"/>
  </si>
  <si>
    <t>Other</t>
    <phoneticPr fontId="19"/>
  </si>
  <si>
    <t xml:space="preserve"> Advance payment</t>
    <phoneticPr fontId="19"/>
  </si>
  <si>
    <r>
      <rPr>
        <sz val="10"/>
        <rFont val="ＭＳ Ｐゴシック"/>
        <family val="3"/>
        <charset val="128"/>
      </rPr>
      <t>輸出申告</t>
    </r>
    <r>
      <rPr>
        <sz val="10"/>
        <rFont val="Arial"/>
        <family val="2"/>
        <charset val="238"/>
      </rPr>
      <t>:</t>
    </r>
    <r>
      <rPr>
        <sz val="10"/>
        <rFont val="ＭＳ Ｐゴシック"/>
        <family val="3"/>
        <charset val="128"/>
      </rPr>
      <t>件</t>
    </r>
    <rPh sb="0" eb="2">
      <t>ユシュツ</t>
    </rPh>
    <rPh sb="2" eb="4">
      <t>シンコク</t>
    </rPh>
    <rPh sb="5" eb="6">
      <t>ケン</t>
    </rPh>
    <phoneticPr fontId="18"/>
  </si>
  <si>
    <t>JEVIC</t>
    <phoneticPr fontId="19"/>
  </si>
  <si>
    <r>
      <t>J</t>
    </r>
    <r>
      <rPr>
        <sz val="10"/>
        <rFont val="Arial"/>
        <family val="2"/>
      </rPr>
      <t>EVIC Uganda Inspection Fee</t>
    </r>
    <phoneticPr fontId="9" type="noConversion"/>
  </si>
  <si>
    <t>JEVIC Administration Fee</t>
    <phoneticPr fontId="9" type="noConversion"/>
  </si>
  <si>
    <r>
      <t>T</t>
    </r>
    <r>
      <rPr>
        <sz val="10"/>
        <rFont val="MS Gothic"/>
        <family val="3"/>
      </rPr>
      <t>ax Free</t>
    </r>
    <phoneticPr fontId="9" type="noConversion"/>
  </si>
  <si>
    <t>Including Tax</t>
    <phoneticPr fontId="9" type="noConversion"/>
  </si>
  <si>
    <t>JEVIC</t>
    <phoneticPr fontId="18"/>
  </si>
  <si>
    <t>Including
Tax</t>
    <phoneticPr fontId="18"/>
  </si>
  <si>
    <t>Rental Fee for Inspection Lane</t>
    <phoneticPr fontId="9" type="noConversion"/>
  </si>
  <si>
    <t>Heat Treatment</t>
  </si>
  <si>
    <t>Radiation Records</t>
    <phoneticPr fontId="1"/>
  </si>
  <si>
    <t>Mombasa</t>
  </si>
  <si>
    <t>TOYOTA</t>
  </si>
  <si>
    <t>VANGUARD</t>
  </si>
  <si>
    <t>MITSUBISHI</t>
  </si>
  <si>
    <t>OUTLANDER</t>
  </si>
  <si>
    <t>SUBARU</t>
  </si>
  <si>
    <t>IMPREZA</t>
  </si>
  <si>
    <t>LANDCRUISER PRADO</t>
  </si>
  <si>
    <t>NISSAN</t>
  </si>
  <si>
    <t>MARCH</t>
  </si>
  <si>
    <t>RACTIS</t>
  </si>
  <si>
    <t>X-TRAIL</t>
  </si>
  <si>
    <t>HONDA</t>
  </si>
  <si>
    <t>CR-V</t>
  </si>
  <si>
    <t>MERCEDES-BENZ</t>
  </si>
  <si>
    <t>VOLKSWAGEN</t>
  </si>
  <si>
    <t>PRIUS</t>
  </si>
  <si>
    <t>NOAH</t>
  </si>
  <si>
    <t>VOXY</t>
  </si>
  <si>
    <t>MAZDA</t>
  </si>
  <si>
    <t>AXELA SPORT</t>
  </si>
  <si>
    <t>AXELA</t>
  </si>
  <si>
    <t>LEGACY TOURING WAGON</t>
  </si>
  <si>
    <t>TIIDA</t>
  </si>
  <si>
    <t>GALANT FORTIS</t>
  </si>
  <si>
    <t>DEMIO</t>
  </si>
  <si>
    <t>NOTE</t>
  </si>
  <si>
    <t>FIT</t>
  </si>
  <si>
    <t>ATENZA SPORT</t>
  </si>
  <si>
    <t>DUALIS</t>
  </si>
  <si>
    <t>CX-5</t>
  </si>
  <si>
    <t>BLUEBIRD SYLPHY</t>
  </si>
  <si>
    <t>VITZ</t>
  </si>
  <si>
    <t>AQUA</t>
  </si>
  <si>
    <t>AURIS</t>
  </si>
  <si>
    <t>STREAM</t>
  </si>
  <si>
    <t>TIIDA LATIO</t>
  </si>
  <si>
    <t>REGIUS ACE</t>
  </si>
  <si>
    <t>AUDI</t>
  </si>
  <si>
    <t>A3</t>
  </si>
  <si>
    <t>BMW</t>
  </si>
  <si>
    <t>GOLF</t>
  </si>
  <si>
    <t>SUZUKI</t>
  </si>
  <si>
    <t>SWIFT</t>
  </si>
  <si>
    <t>WISH</t>
  </si>
  <si>
    <t>LEAF</t>
  </si>
  <si>
    <t>X1</t>
  </si>
  <si>
    <t>PREMACY</t>
  </si>
  <si>
    <t>CX-7</t>
  </si>
  <si>
    <t>LEXUS</t>
  </si>
  <si>
    <t>HIACE</t>
  </si>
  <si>
    <t>CARAVAN</t>
  </si>
  <si>
    <t>ODYSSEY</t>
  </si>
  <si>
    <t>CROSSROAD</t>
  </si>
  <si>
    <t>SKYLINE</t>
  </si>
  <si>
    <t>EXIGA</t>
  </si>
  <si>
    <t>JUKE</t>
  </si>
  <si>
    <t>CALDINA</t>
  </si>
  <si>
    <t>MURANO</t>
  </si>
  <si>
    <t>WINGROAD</t>
  </si>
  <si>
    <t>ACCORD</t>
  </si>
  <si>
    <t>A4</t>
  </si>
  <si>
    <t>SX-4</t>
  </si>
  <si>
    <t>VERISA</t>
  </si>
  <si>
    <t>FUGA</t>
  </si>
  <si>
    <t>RVR</t>
  </si>
  <si>
    <t>Kingston</t>
  </si>
  <si>
    <t>Georgetown GC</t>
  </si>
  <si>
    <t>BLADE</t>
  </si>
  <si>
    <t>LEGACY B4</t>
  </si>
  <si>
    <t>VANETTE</t>
  </si>
  <si>
    <t>POLO</t>
  </si>
  <si>
    <t>LEGACY</t>
  </si>
  <si>
    <t>MARK X</t>
  </si>
  <si>
    <t>INSIGHT</t>
  </si>
  <si>
    <t>AIRWAVE</t>
  </si>
  <si>
    <t>Yokohama</t>
  </si>
  <si>
    <t>ATENZA</t>
  </si>
  <si>
    <t>FIT HYBRID</t>
  </si>
  <si>
    <t>320i</t>
  </si>
  <si>
    <t>COROLLA FIELDER</t>
  </si>
  <si>
    <t>320I</t>
  </si>
  <si>
    <t>FORD</t>
  </si>
  <si>
    <t>COLT</t>
  </si>
  <si>
    <t>VOLVO</t>
  </si>
  <si>
    <t>Dar Es Salaam</t>
  </si>
  <si>
    <t>OUTBACK</t>
  </si>
  <si>
    <t>PROBOX</t>
  </si>
  <si>
    <t>ESTIMA</t>
  </si>
  <si>
    <t>CIVIC</t>
  </si>
  <si>
    <t>MPV</t>
  </si>
  <si>
    <t>FORESTER</t>
  </si>
  <si>
    <t>LANDCRUISER</t>
  </si>
  <si>
    <t>PAJERO</t>
  </si>
  <si>
    <t>1 SERIES</t>
  </si>
  <si>
    <t>TIGUAN</t>
  </si>
  <si>
    <t>GOLF VARIANT</t>
  </si>
  <si>
    <t>ISUZU</t>
  </si>
  <si>
    <t>ELF</t>
  </si>
  <si>
    <t>COROLLA AXIO</t>
  </si>
  <si>
    <t>RUSH</t>
  </si>
  <si>
    <t>ALTO</t>
  </si>
  <si>
    <t>PREMIO</t>
  </si>
  <si>
    <t>V50</t>
  </si>
  <si>
    <t>SPACIA</t>
  </si>
  <si>
    <t>ML350</t>
  </si>
  <si>
    <t>Hambantota</t>
  </si>
  <si>
    <t>Kenya</t>
  </si>
  <si>
    <t>Sri Lanka</t>
  </si>
  <si>
    <t>TANZANIA</t>
  </si>
  <si>
    <t>E12-169491</t>
  </si>
  <si>
    <t>NCP58-0077382</t>
  </si>
  <si>
    <t>VY12-085613</t>
  </si>
  <si>
    <t>ZRR70-0368878</t>
  </si>
  <si>
    <t>NCP51-0327500</t>
  </si>
  <si>
    <t>ZRR70-0296290</t>
  </si>
  <si>
    <t>ZRR70-0324652</t>
  </si>
  <si>
    <t>ZRR70-0569036</t>
  </si>
  <si>
    <t>JAMAICA</t>
  </si>
  <si>
    <t>KE2AW-109545</t>
  </si>
  <si>
    <t>WDC1660572A077494</t>
  </si>
  <si>
    <t>TRJ150-0026969</t>
  </si>
  <si>
    <t>WBAVL32060VP95227</t>
  </si>
  <si>
    <t>TRJ150-0029738</t>
  </si>
  <si>
    <t>DA17V-364193</t>
  </si>
  <si>
    <t>DA17V-374387</t>
  </si>
  <si>
    <t>A05A-0004716</t>
  </si>
  <si>
    <t>DE3FS-528003</t>
  </si>
  <si>
    <t>TRJ150-0028864</t>
  </si>
  <si>
    <t>KEEFW-103217</t>
  </si>
  <si>
    <t>WDC1660572A078287</t>
  </si>
  <si>
    <t>GP1-1204661</t>
  </si>
  <si>
    <t>WDD2040472A687682</t>
  </si>
  <si>
    <t>YF15-203584</t>
  </si>
  <si>
    <t>Uganda</t>
  </si>
  <si>
    <t>Kawasaki</t>
  </si>
  <si>
    <t>Kisarazu</t>
  </si>
  <si>
    <t>Hoegh Trader (KW)</t>
  </si>
  <si>
    <t>ACR30-0198555</t>
  </si>
  <si>
    <t>ALPHARD</t>
  </si>
  <si>
    <t>ANH10-0027882</t>
  </si>
  <si>
    <t>ANH10-0152225</t>
  </si>
  <si>
    <t>ELYSION</t>
  </si>
  <si>
    <t>RR1-1114630</t>
  </si>
  <si>
    <t>AZT241-0028165</t>
  </si>
  <si>
    <t>Hoegh Antwerp - KW</t>
  </si>
  <si>
    <t>Grand Duke-KZ</t>
  </si>
  <si>
    <t>ACA38-5202493</t>
  </si>
  <si>
    <t>MIRAGE</t>
  </si>
  <si>
    <t>C250</t>
  </si>
  <si>
    <t>E350</t>
  </si>
  <si>
    <t>WDD2120592A522731</t>
  </si>
  <si>
    <t>ZRE186-6000233</t>
  </si>
  <si>
    <t>HA36S-371054</t>
  </si>
  <si>
    <t>Palmela(KZ)</t>
  </si>
  <si>
    <t>ACA33-5272553</t>
  </si>
  <si>
    <t>ACA38-5168067</t>
  </si>
  <si>
    <t>AK12-382629</t>
  </si>
  <si>
    <t>AK12-916708</t>
  </si>
  <si>
    <t>AK12-973561</t>
  </si>
  <si>
    <t>ANA10-0001970</t>
  </si>
  <si>
    <t>MARK X ZIO</t>
  </si>
  <si>
    <t>ANA10-0005223</t>
  </si>
  <si>
    <t>ANA10-0014767</t>
  </si>
  <si>
    <t>ANE10-0034513</t>
  </si>
  <si>
    <t>AZE0-110129</t>
  </si>
  <si>
    <t>AZE154-1006258</t>
  </si>
  <si>
    <t>AZR60-0415080</t>
  </si>
  <si>
    <t>AZR60-0424143</t>
  </si>
  <si>
    <t>AZR60-3029818</t>
  </si>
  <si>
    <t>AZR60-3037902</t>
  </si>
  <si>
    <t>AZR60-3043112</t>
  </si>
  <si>
    <t>AZR60-3099175</t>
  </si>
  <si>
    <t>AZR60-3113667</t>
  </si>
  <si>
    <t>AZT241-0030698</t>
  </si>
  <si>
    <t>AZT246-0016267</t>
  </si>
  <si>
    <t>AVENSIS</t>
  </si>
  <si>
    <t>AZT251-0005254</t>
  </si>
  <si>
    <t>BK5P-211325</t>
  </si>
  <si>
    <t>BK5P-300999</t>
  </si>
  <si>
    <t>BK5P-302388</t>
  </si>
  <si>
    <t>BK5P-311265</t>
  </si>
  <si>
    <t>BK5P-325731</t>
  </si>
  <si>
    <t>BKEP-205221</t>
  </si>
  <si>
    <t>BKEP-301570</t>
  </si>
  <si>
    <t>BKEP-312374</t>
  </si>
  <si>
    <t>BL5-053567</t>
  </si>
  <si>
    <t>BL5-085173</t>
  </si>
  <si>
    <t xml:space="preserve">BL5FP-203139 </t>
  </si>
  <si>
    <t>BL5FW-114491</t>
  </si>
  <si>
    <t>BL5FW-115856</t>
  </si>
  <si>
    <t>BL5FW-118331</t>
  </si>
  <si>
    <t>BLE-020418</t>
  </si>
  <si>
    <t>BLEFW-106487</t>
  </si>
  <si>
    <t>BLFFP-102140</t>
  </si>
  <si>
    <t>BP5-136349</t>
  </si>
  <si>
    <t>BP5-143575</t>
  </si>
  <si>
    <t>BP5-165189</t>
  </si>
  <si>
    <t>BP5-166162</t>
  </si>
  <si>
    <t>BP5-177686</t>
  </si>
  <si>
    <t>BP9-060017</t>
  </si>
  <si>
    <t>BPE-032893</t>
  </si>
  <si>
    <t>C11-019090</t>
  </si>
  <si>
    <t>C11-041916</t>
  </si>
  <si>
    <t>C11-110436</t>
  </si>
  <si>
    <t>C11-114275</t>
  </si>
  <si>
    <t>C11-212181</t>
  </si>
  <si>
    <t>C11-351601</t>
  </si>
  <si>
    <t>C11-362969</t>
  </si>
  <si>
    <t>C11-404288</t>
  </si>
  <si>
    <t>C11-417788</t>
  </si>
  <si>
    <t xml:space="preserve">CL7-3200823 </t>
  </si>
  <si>
    <t>CL7-3203746</t>
  </si>
  <si>
    <t>CREW-138766</t>
  </si>
  <si>
    <t>CREW-139996</t>
  </si>
  <si>
    <t>CREW-153600</t>
  </si>
  <si>
    <t>CREW-317766</t>
  </si>
  <si>
    <t>DELICA</t>
  </si>
  <si>
    <t>CV5W-0204006</t>
  </si>
  <si>
    <t>ACCORD Tourer</t>
  </si>
  <si>
    <t>CW2-1002092</t>
  </si>
  <si>
    <t>CW5W-0009403</t>
  </si>
  <si>
    <t>CW5W-0010222</t>
  </si>
  <si>
    <t>CW5W-0012066</t>
  </si>
  <si>
    <t>CW5W-0013518</t>
  </si>
  <si>
    <t>CW5W-0014880</t>
  </si>
  <si>
    <t>CW5W-0022331</t>
  </si>
  <si>
    <t>CW5W-0026095</t>
  </si>
  <si>
    <t>CW5W-0028101</t>
  </si>
  <si>
    <t>CW5W-5100297</t>
  </si>
  <si>
    <t>CW5W-5102662</t>
  </si>
  <si>
    <t>CW5W-5103703</t>
  </si>
  <si>
    <t>CW5W-5107329</t>
  </si>
  <si>
    <t>CW5W-5107892</t>
  </si>
  <si>
    <t>CW5W-5206769</t>
  </si>
  <si>
    <t>CW5W-5402850</t>
  </si>
  <si>
    <t>CW5W-5404027</t>
  </si>
  <si>
    <t>CWEAW-100218</t>
  </si>
  <si>
    <t>CWEFW-102187</t>
  </si>
  <si>
    <t>CX4A-0101935</t>
  </si>
  <si>
    <t>CY3A-0001306</t>
  </si>
  <si>
    <t>CY4A-0112110</t>
  </si>
  <si>
    <t>DC5W-105269</t>
  </si>
  <si>
    <t>DC5W-108605</t>
  </si>
  <si>
    <t>DC5W-203132</t>
  </si>
  <si>
    <t>DC5W-304268</t>
  </si>
  <si>
    <t>DC5W-320063</t>
  </si>
  <si>
    <t>DC5W-344422</t>
  </si>
  <si>
    <t>DE5FS-115497</t>
  </si>
  <si>
    <t>DEJFS-170941</t>
  </si>
  <si>
    <t>DY3W-450564</t>
  </si>
  <si>
    <t>DY3W-454182</t>
  </si>
  <si>
    <t>DY3W-457357</t>
  </si>
  <si>
    <t>DY3W-477393</t>
  </si>
  <si>
    <t>DY3W-481385</t>
  </si>
  <si>
    <t>DY3W-505222</t>
  </si>
  <si>
    <t>E11-056689</t>
  </si>
  <si>
    <t>E11-375131</t>
  </si>
  <si>
    <t>E11-453494</t>
  </si>
  <si>
    <t>E11-510493</t>
  </si>
  <si>
    <t>ER3P-101129</t>
  </si>
  <si>
    <t>F15-005849</t>
  </si>
  <si>
    <t>FD1-1003717</t>
  </si>
  <si>
    <t>FD1-1100220</t>
  </si>
  <si>
    <t>GD1-2107004</t>
  </si>
  <si>
    <t>GD1-2150971</t>
  </si>
  <si>
    <t>GD1-2209402</t>
  </si>
  <si>
    <t>GD1-2210594</t>
  </si>
  <si>
    <t>GD1-2221313</t>
  </si>
  <si>
    <t>GD1-2228020</t>
  </si>
  <si>
    <t>GD1-2241046</t>
  </si>
  <si>
    <t>GD1-2300889</t>
  </si>
  <si>
    <t>GD1-2335153</t>
  </si>
  <si>
    <t>GD1-2338401</t>
  </si>
  <si>
    <t>GD1-2348575</t>
  </si>
  <si>
    <t>GD1-2359073</t>
  </si>
  <si>
    <t>GD1-2370406</t>
  </si>
  <si>
    <t>GD1-2434595</t>
  </si>
  <si>
    <t>GD3-2010054</t>
  </si>
  <si>
    <t>GD3-2013023</t>
  </si>
  <si>
    <t>FIT ARIA</t>
  </si>
  <si>
    <t>GD8-1301999</t>
  </si>
  <si>
    <t>GE2-004509</t>
  </si>
  <si>
    <t>GE6-1012655</t>
  </si>
  <si>
    <t>GE6-1028917</t>
  </si>
  <si>
    <t>GE6-1036750</t>
  </si>
  <si>
    <t>GE6-1082987</t>
  </si>
  <si>
    <t>GE6-1092355</t>
  </si>
  <si>
    <t>GE6-1092406</t>
  </si>
  <si>
    <t>GE6-1095224</t>
  </si>
  <si>
    <t>GE6-1096106</t>
  </si>
  <si>
    <t>GE6-1096695</t>
  </si>
  <si>
    <t>GE6-1099635</t>
  </si>
  <si>
    <t>GE6-1167164</t>
  </si>
  <si>
    <t>GE6-1320696</t>
  </si>
  <si>
    <t>GE6-1365773</t>
  </si>
  <si>
    <t>GE6-1366279</t>
  </si>
  <si>
    <t>GE6-1397320</t>
  </si>
  <si>
    <t>GE6-1414971</t>
  </si>
  <si>
    <t>GE6-1500691</t>
  </si>
  <si>
    <t>FIT SHUTTLE</t>
  </si>
  <si>
    <t>GG7-3102022</t>
  </si>
  <si>
    <t>GH2-026039</t>
  </si>
  <si>
    <t>GH2-029107</t>
  </si>
  <si>
    <t>GH2-038750</t>
  </si>
  <si>
    <t>GH2-041055</t>
  </si>
  <si>
    <t>GH2-044161</t>
  </si>
  <si>
    <t>GH2-046126</t>
  </si>
  <si>
    <t>GH2-050450</t>
  </si>
  <si>
    <t>ATENZA SPORT WAGON</t>
  </si>
  <si>
    <t>GH5FW-103815</t>
  </si>
  <si>
    <t>GH6-002770</t>
  </si>
  <si>
    <t>GH7-004469</t>
  </si>
  <si>
    <t>GJ5FW-100425</t>
  </si>
  <si>
    <t>GP1-1017101</t>
  </si>
  <si>
    <t>GP1-1084641</t>
  </si>
  <si>
    <t>GP1-1122558</t>
  </si>
  <si>
    <t>GP1-1136720</t>
  </si>
  <si>
    <t>GP2-006445</t>
  </si>
  <si>
    <t>J50-101419</t>
  </si>
  <si>
    <t>JC11-016809</t>
  </si>
  <si>
    <t>JY12-040825</t>
  </si>
  <si>
    <t>K13-310369</t>
  </si>
  <si>
    <t>KDH201-0030687</t>
  </si>
  <si>
    <t>KDH201-0071356</t>
  </si>
  <si>
    <t>KE2AW-115495</t>
  </si>
  <si>
    <t>KEEFW-103675</t>
  </si>
  <si>
    <t>KEEFW-118175</t>
  </si>
  <si>
    <t>KG11-023974</t>
  </si>
  <si>
    <t>KG11-027549</t>
  </si>
  <si>
    <t>KG11-029883</t>
  </si>
  <si>
    <t>KG11-032311</t>
  </si>
  <si>
    <t>KG11-034860</t>
  </si>
  <si>
    <t>KG11-035906</t>
  </si>
  <si>
    <t>KG11-072974</t>
  </si>
  <si>
    <t>KG11-078593</t>
  </si>
  <si>
    <t>KG11-080377</t>
  </si>
  <si>
    <t>KG11-100127</t>
  </si>
  <si>
    <t>KG11-100817</t>
  </si>
  <si>
    <t>KG11-124307</t>
  </si>
  <si>
    <t>CHEVROLET</t>
  </si>
  <si>
    <t>SONIC</t>
  </si>
  <si>
    <t>KL1TA48EEEB653330</t>
  </si>
  <si>
    <t>LY3P-121242</t>
  </si>
  <si>
    <t>NCP100-0121631</t>
  </si>
  <si>
    <t>NCP100-0133934</t>
  </si>
  <si>
    <t>NCP131-2018752</t>
  </si>
  <si>
    <t>SIENTA</t>
  </si>
  <si>
    <t>NCP81-0108674</t>
  </si>
  <si>
    <t>NHP10-2133209</t>
  </si>
  <si>
    <t>NHP10-2345586</t>
  </si>
  <si>
    <t>NHP10-6015408</t>
  </si>
  <si>
    <t>NHP10-6056457</t>
  </si>
  <si>
    <t>NHP10-6316439</t>
  </si>
  <si>
    <t>NSP130-2118780</t>
  </si>
  <si>
    <t>NSP130-2156802</t>
  </si>
  <si>
    <t>NSP130-2156923</t>
  </si>
  <si>
    <t>NT31-012912</t>
  </si>
  <si>
    <t>NT31-045625</t>
  </si>
  <si>
    <t>NT31-117662</t>
  </si>
  <si>
    <t>NZE141-9072344</t>
  </si>
  <si>
    <t>NZE141-9123229</t>
  </si>
  <si>
    <t>NZE151-1054359</t>
  </si>
  <si>
    <t>NZE151-2001582</t>
  </si>
  <si>
    <t>PNZ50-006726</t>
  </si>
  <si>
    <t>PNZ50-008090</t>
  </si>
  <si>
    <t>PV36-201431</t>
  </si>
  <si>
    <t>RB1-1077521</t>
  </si>
  <si>
    <t>RB1-1103346</t>
  </si>
  <si>
    <t>RB1-1304169</t>
  </si>
  <si>
    <t>RD7-1000161</t>
  </si>
  <si>
    <t>RN6-1023592</t>
  </si>
  <si>
    <t>RN6-1039001</t>
  </si>
  <si>
    <t>RN6-1050767</t>
  </si>
  <si>
    <t>RN6-1066418</t>
  </si>
  <si>
    <t>RN6-1087849</t>
  </si>
  <si>
    <t>RN8-1005603</t>
  </si>
  <si>
    <t>RN8-1023471</t>
  </si>
  <si>
    <t>RT1-1004262</t>
  </si>
  <si>
    <t>RT3-1005639</t>
  </si>
  <si>
    <t>LAND ROVER</t>
  </si>
  <si>
    <t>DISCOVERY 3</t>
  </si>
  <si>
    <t>SALLAJA538A454362</t>
  </si>
  <si>
    <t>SC11-071812</t>
  </si>
  <si>
    <t>SC11-139095</t>
  </si>
  <si>
    <t>SC11-139707</t>
  </si>
  <si>
    <t>SC11-257172</t>
  </si>
  <si>
    <t>SC11-258083</t>
  </si>
  <si>
    <t>SCP90-2062958</t>
  </si>
  <si>
    <t>SCP90-2068760</t>
  </si>
  <si>
    <t>SCP90-5016357</t>
  </si>
  <si>
    <t>SCP90-5096942</t>
  </si>
  <si>
    <t>SCP90-5113742</t>
  </si>
  <si>
    <t>SCP90-5164862</t>
  </si>
  <si>
    <t>SH5-013141</t>
  </si>
  <si>
    <t>SH5-017481</t>
  </si>
  <si>
    <t>SH5-021556</t>
  </si>
  <si>
    <t>CELICA</t>
  </si>
  <si>
    <t>ST202-0131710</t>
  </si>
  <si>
    <t>ALTEZZA</t>
  </si>
  <si>
    <t>SXE10-0010257</t>
  </si>
  <si>
    <t>ESCUDO</t>
  </si>
  <si>
    <t>TD54W-201518</t>
  </si>
  <si>
    <t>TNZ51-000626</t>
  </si>
  <si>
    <t>TNZ51-007246</t>
  </si>
  <si>
    <t>TRH200-0070526</t>
  </si>
  <si>
    <t>TRH200-0084236</t>
  </si>
  <si>
    <t>TRH200-0108825</t>
  </si>
  <si>
    <t>TRH200-5020044</t>
  </si>
  <si>
    <t>V36-104804</t>
  </si>
  <si>
    <t>V36-405833</t>
  </si>
  <si>
    <t>VR2E26-008926</t>
  </si>
  <si>
    <t>WAUZZZ8E04A081306</t>
  </si>
  <si>
    <t>WAUZZZ8P7CA006294</t>
  </si>
  <si>
    <t>116i</t>
  </si>
  <si>
    <t>WBA1A12020J205606</t>
  </si>
  <si>
    <t>WBA3B12070F364324</t>
  </si>
  <si>
    <t>X3</t>
  </si>
  <si>
    <t>WBAPC92040WE71184</t>
  </si>
  <si>
    <t>WBAUE12000P238053</t>
  </si>
  <si>
    <t>WBAUE12040P242493</t>
  </si>
  <si>
    <t>116I</t>
  </si>
  <si>
    <t>WBAUF12040PN27806</t>
  </si>
  <si>
    <t>WBAVA760X0NL36614</t>
  </si>
  <si>
    <t>WBAVG76070NL69245</t>
  </si>
  <si>
    <t>WBAVG76090NG36260</t>
  </si>
  <si>
    <t>WBAWX32010LX87847</t>
  </si>
  <si>
    <t>WVGZZZ5NZAW027088</t>
  </si>
  <si>
    <t>WVGZZZ5NZEW106142</t>
  </si>
  <si>
    <t>JETTA</t>
  </si>
  <si>
    <t>WVWZZZ1KZ8M129283</t>
  </si>
  <si>
    <t>WVWZZZ1KZ8U026466</t>
  </si>
  <si>
    <t>WVWZZZ1KZ9M322537</t>
  </si>
  <si>
    <t>WVWZZZ1KZAW393254</t>
  </si>
  <si>
    <t>WVWZZZ1KZAW397647</t>
  </si>
  <si>
    <t>WVWZZZ1KZBM645638</t>
  </si>
  <si>
    <t>WVWZZZ1KZBW035614</t>
  </si>
  <si>
    <t>PASSAT VARIANT</t>
  </si>
  <si>
    <t>WVWZZZ3CZ7E126050</t>
  </si>
  <si>
    <t>WVWZZZ3CZAE142156</t>
  </si>
  <si>
    <t>WVWZZZ6RZCY254441</t>
  </si>
  <si>
    <t>WVWZZZ9NZ9U009276</t>
  </si>
  <si>
    <t>WVWZZZAUZEW243883</t>
  </si>
  <si>
    <t>Y12-100298</t>
  </si>
  <si>
    <t>YA11S-101033</t>
  </si>
  <si>
    <t>YA4-002005</t>
  </si>
  <si>
    <t>YA5-005997</t>
  </si>
  <si>
    <t>YF15-003463</t>
  </si>
  <si>
    <t>YF15-019660</t>
  </si>
  <si>
    <t>YF15-040956</t>
  </si>
  <si>
    <t>YV1MW665982382086</t>
  </si>
  <si>
    <t>ZC21S-154501</t>
  </si>
  <si>
    <t>ZC21S-401982</t>
  </si>
  <si>
    <t>ZC31S-202143</t>
  </si>
  <si>
    <t>ZC71S-416720</t>
  </si>
  <si>
    <t>ZC71S-446702</t>
  </si>
  <si>
    <t>ZC71S-447445</t>
  </si>
  <si>
    <t>ZC71S-453665</t>
  </si>
  <si>
    <t>ZC71S-455612</t>
  </si>
  <si>
    <t>ZC71S-466268</t>
  </si>
  <si>
    <t>ZC71S-587709</t>
  </si>
  <si>
    <t>ZC71S-591115</t>
  </si>
  <si>
    <t>ZC72S-101158</t>
  </si>
  <si>
    <t>ZC72S-209325</t>
  </si>
  <si>
    <t>ZC72S-334507</t>
  </si>
  <si>
    <t>ZC72S-336554</t>
  </si>
  <si>
    <t>ZE0-000387</t>
  </si>
  <si>
    <t>ZE2-1181709</t>
  </si>
  <si>
    <t>ZE2-1205206</t>
  </si>
  <si>
    <t>ZE2-1216674</t>
  </si>
  <si>
    <t>ZE2-1219114</t>
  </si>
  <si>
    <t>ZE2-1311373</t>
  </si>
  <si>
    <t>ZNE10-0249473</t>
  </si>
  <si>
    <t>ZNE10-0329048</t>
  </si>
  <si>
    <t>ZNE10-0337489</t>
  </si>
  <si>
    <t>ZNE10-0414017</t>
  </si>
  <si>
    <t>ZNE10-0421510</t>
  </si>
  <si>
    <t>ZRE142-9003491</t>
  </si>
  <si>
    <t>ZRE142-9090706</t>
  </si>
  <si>
    <t>ZRE154-1000355</t>
  </si>
  <si>
    <t>ZVW30-1326902</t>
  </si>
  <si>
    <t>ZVW30-1339718</t>
  </si>
  <si>
    <t>ZVW30-1575951</t>
  </si>
  <si>
    <t>ZVW30-1831737</t>
  </si>
  <si>
    <t>ACA38-5144750</t>
  </si>
  <si>
    <t>ACA38-5150234</t>
  </si>
  <si>
    <t>ANA10-0023246</t>
  </si>
  <si>
    <t>AZE154-1007734</t>
  </si>
  <si>
    <t>AZE156-1025492</t>
  </si>
  <si>
    <t>AZE156-1038113</t>
  </si>
  <si>
    <t>BKEP-302380</t>
  </si>
  <si>
    <t>BKEP-315440</t>
  </si>
  <si>
    <t>BM9-016276</t>
  </si>
  <si>
    <t>BR9-034672</t>
  </si>
  <si>
    <t>SERENA</t>
  </si>
  <si>
    <t>CC25-020977</t>
  </si>
  <si>
    <t>CW6W-5201611</t>
  </si>
  <si>
    <t>DC5W-212538</t>
  </si>
  <si>
    <t>MITSUBISHI FUSO</t>
  </si>
  <si>
    <t>CANTER</t>
  </si>
  <si>
    <t>FBA60-541792</t>
  </si>
  <si>
    <t>FEB80-530552</t>
  </si>
  <si>
    <t>GA3W-0009371</t>
  </si>
  <si>
    <t>FIT SHUTTLE HYBRID</t>
  </si>
  <si>
    <t>GP2-3105465</t>
  </si>
  <si>
    <t>XV</t>
  </si>
  <si>
    <t>GP7-030613</t>
  </si>
  <si>
    <t>GPE-019637</t>
  </si>
  <si>
    <t>GRB-005227</t>
  </si>
  <si>
    <t>GRF-002782</t>
  </si>
  <si>
    <t>LEGEND</t>
  </si>
  <si>
    <t>KB1-1100620</t>
  </si>
  <si>
    <t>KE2FW-105213</t>
  </si>
  <si>
    <t>KE2FW-106287</t>
  </si>
  <si>
    <t>KE2FW-141526</t>
  </si>
  <si>
    <t>NHP10-2172176</t>
  </si>
  <si>
    <t>NLR85-7019026</t>
  </si>
  <si>
    <t>NZE151-1088082</t>
  </si>
  <si>
    <t>PV36-200338</t>
  </si>
  <si>
    <t>PV36-201680</t>
  </si>
  <si>
    <t>PV36-202758</t>
  </si>
  <si>
    <t>RB3-1003895</t>
  </si>
  <si>
    <t>JAGUAR</t>
  </si>
  <si>
    <t>XF</t>
  </si>
  <si>
    <t>SAJKC05HXBFS16583</t>
  </si>
  <si>
    <t>SH5-012061</t>
  </si>
  <si>
    <t>SJG-019935</t>
  </si>
  <si>
    <t>TNT31-003318</t>
  </si>
  <si>
    <t>CLIPPER</t>
  </si>
  <si>
    <t>U71V-0305427</t>
  </si>
  <si>
    <t>NV200</t>
  </si>
  <si>
    <t>VME0-502540</t>
  </si>
  <si>
    <t>WBAUE12080PC80506</t>
  </si>
  <si>
    <t>325i</t>
  </si>
  <si>
    <t>WBAUT92070A538910</t>
  </si>
  <si>
    <t>325I</t>
  </si>
  <si>
    <t>WBAVB16020NB26862</t>
  </si>
  <si>
    <t>YB11S-301125</t>
  </si>
  <si>
    <t>YF15-038667</t>
  </si>
  <si>
    <t>Z21A-0707218</t>
  </si>
  <si>
    <t>ZC31S-108713</t>
  </si>
  <si>
    <t>ZC31S-113201</t>
  </si>
  <si>
    <t>ZC53S-106186</t>
  </si>
  <si>
    <t>ZE1-013384</t>
  </si>
  <si>
    <t>ZE2-1176016</t>
  </si>
  <si>
    <t>ZRE152-1002534</t>
  </si>
  <si>
    <t>AZE0-208414</t>
  </si>
  <si>
    <t>AZT250-0032008</t>
  </si>
  <si>
    <t>BM9-021800</t>
  </si>
  <si>
    <t>CW5W-5101105</t>
  </si>
  <si>
    <t>CW5W-5301799</t>
  </si>
  <si>
    <t>DC5W-303973</t>
  </si>
  <si>
    <t>DC5W-340481</t>
  </si>
  <si>
    <t>E11-154315</t>
  </si>
  <si>
    <t>E11-602274</t>
  </si>
  <si>
    <t>GA3W-0007601</t>
  </si>
  <si>
    <t>GH5FS-201013</t>
  </si>
  <si>
    <t>GJ1-1303624</t>
  </si>
  <si>
    <t>GP7-084791</t>
  </si>
  <si>
    <t>J200E-0011491</t>
  </si>
  <si>
    <t>NHP10-2098398</t>
  </si>
  <si>
    <t>COROLLA RUNX</t>
  </si>
  <si>
    <t>NZE121-0379395</t>
  </si>
  <si>
    <t>PY50-207097</t>
  </si>
  <si>
    <t>RB2-1052716</t>
  </si>
  <si>
    <t>SH5-019827</t>
  </si>
  <si>
    <t>TDA4W-101201</t>
  </si>
  <si>
    <t>TNT31-001830</t>
  </si>
  <si>
    <t>YA41S-100235</t>
  </si>
  <si>
    <t>YF15-206303</t>
  </si>
  <si>
    <t>YK12-522223</t>
  </si>
  <si>
    <t>ZC31S-107997</t>
  </si>
  <si>
    <t>ZC72S-120260</t>
  </si>
  <si>
    <t>ZC72S-152795</t>
  </si>
  <si>
    <t>ZE2-1307437</t>
  </si>
  <si>
    <t>ZNE10-0207488</t>
  </si>
  <si>
    <t>ZRE142-9008265</t>
  </si>
  <si>
    <t>ZRE152-1068265</t>
  </si>
  <si>
    <t>BLEFW-112541</t>
  </si>
  <si>
    <t>E11-058436</t>
  </si>
  <si>
    <t>E11-743546</t>
  </si>
  <si>
    <t>KNJ10-201057</t>
  </si>
  <si>
    <t>NT31-024750</t>
  </si>
  <si>
    <t>VR2E26-023386</t>
  </si>
  <si>
    <t>WBAPG56040NM16826</t>
  </si>
  <si>
    <t>WVWZZZ1KZAW217267</t>
  </si>
  <si>
    <t>WVWZZZ6RZEY197626</t>
  </si>
  <si>
    <t>ZC72S-375285</t>
  </si>
  <si>
    <t>Pluto Leader - YK</t>
  </si>
  <si>
    <t>NCP50-0151093</t>
  </si>
  <si>
    <t>NCP50-0151133</t>
  </si>
  <si>
    <t>SUCCEED</t>
  </si>
  <si>
    <t>AD</t>
  </si>
  <si>
    <t>ZGE20-0084571</t>
  </si>
  <si>
    <t>ZRR70-0411303</t>
  </si>
  <si>
    <t>TUGELA (YK)</t>
  </si>
  <si>
    <t>Dublin</t>
  </si>
  <si>
    <t>NHP10-6290235</t>
  </si>
  <si>
    <t>Frontier Ace(KZ)</t>
  </si>
  <si>
    <t>ACA33-5130048</t>
  </si>
  <si>
    <t>ACA38-5163350</t>
  </si>
  <si>
    <t>AK12-382089</t>
  </si>
  <si>
    <t>AZE154-1000683</t>
  </si>
  <si>
    <t>AZE156-1008061</t>
  </si>
  <si>
    <t>AZE156-1020207</t>
  </si>
  <si>
    <t>AZR60-0402913</t>
  </si>
  <si>
    <t>AZT246-0013161</t>
  </si>
  <si>
    <t>AZT250-0028390</t>
  </si>
  <si>
    <t>BK5P-220310</t>
  </si>
  <si>
    <t>BL5FP-100426</t>
  </si>
  <si>
    <t>BL5FW-106752</t>
  </si>
  <si>
    <t>BL5FW-111422</t>
  </si>
  <si>
    <t>BL5FW-113693</t>
  </si>
  <si>
    <t>BL5FW-116439</t>
  </si>
  <si>
    <t>BL5FW-205421</t>
  </si>
  <si>
    <t>BMEFS-109568</t>
  </si>
  <si>
    <t>BP5-139912</t>
  </si>
  <si>
    <t>BP5-174703</t>
  </si>
  <si>
    <t>BR9-067039</t>
  </si>
  <si>
    <t>C11-111265</t>
  </si>
  <si>
    <t>C11-117254</t>
  </si>
  <si>
    <t>C11-119453</t>
  </si>
  <si>
    <t>C11-221322</t>
  </si>
  <si>
    <t>C25-323436</t>
  </si>
  <si>
    <t>CL7-3302709</t>
  </si>
  <si>
    <t>CW5W-0017981</t>
  </si>
  <si>
    <t>CW5W-0100481</t>
  </si>
  <si>
    <t>CW5W-5206842</t>
  </si>
  <si>
    <t>CWEFW-109768</t>
  </si>
  <si>
    <t>DC5W-100998</t>
  </si>
  <si>
    <t>DC5W-108066</t>
  </si>
  <si>
    <t>DC5W-111977</t>
  </si>
  <si>
    <t>DE3FS-306430</t>
  </si>
  <si>
    <t>DE3FS-359456</t>
  </si>
  <si>
    <t>DE3FS-567128</t>
  </si>
  <si>
    <t>DE3FS-568613</t>
  </si>
  <si>
    <t>DEJFS-170951</t>
  </si>
  <si>
    <t>DEJFS-171127</t>
  </si>
  <si>
    <t>DY3W-314374</t>
  </si>
  <si>
    <t>DY3W-472195</t>
  </si>
  <si>
    <t>ER3P-200568</t>
  </si>
  <si>
    <t>GD1-2114666</t>
  </si>
  <si>
    <t>GD1-2380576</t>
  </si>
  <si>
    <t>GD1-2425885</t>
  </si>
  <si>
    <t>GD1-2434061</t>
  </si>
  <si>
    <t>GE6-1338485</t>
  </si>
  <si>
    <t>GE6-1347578</t>
  </si>
  <si>
    <t>GG2W-0014320</t>
  </si>
  <si>
    <t>GH2-015731</t>
  </si>
  <si>
    <t>GH5FS-100945</t>
  </si>
  <si>
    <t>GH5FS-200887</t>
  </si>
  <si>
    <t>GH5FS-202254</t>
  </si>
  <si>
    <t>GH7-002822</t>
  </si>
  <si>
    <t>IS350</t>
  </si>
  <si>
    <t>GSE21-2010714</t>
  </si>
  <si>
    <t>HDJ1010010951</t>
  </si>
  <si>
    <t>KEEFW-110706</t>
  </si>
  <si>
    <t>KG11-023336</t>
  </si>
  <si>
    <t>LY3P-118263</t>
  </si>
  <si>
    <t>FOCUS</t>
  </si>
  <si>
    <t>MPB1XXMXB1DM30855</t>
  </si>
  <si>
    <t>NHP10-6594131</t>
  </si>
  <si>
    <t>NSP130-2132453</t>
  </si>
  <si>
    <t>NSP130-2145850</t>
  </si>
  <si>
    <t>NSP130-2151218</t>
  </si>
  <si>
    <t>NT31-038752</t>
  </si>
  <si>
    <t>NT31-040733</t>
  </si>
  <si>
    <t>NT31-061575</t>
  </si>
  <si>
    <t>NZE141-9087199</t>
  </si>
  <si>
    <t>NZE151-1003309</t>
  </si>
  <si>
    <t>NZE151-1091860</t>
  </si>
  <si>
    <t>NZE151-1092417</t>
  </si>
  <si>
    <t>RB2-1301305</t>
  </si>
  <si>
    <t>RD4-1250729</t>
  </si>
  <si>
    <t>RD7-1103912</t>
  </si>
  <si>
    <t>RN6-1083135</t>
  </si>
  <si>
    <t>RN8-1022980</t>
  </si>
  <si>
    <t>RT3-1006880</t>
  </si>
  <si>
    <t>SC11-146937</t>
  </si>
  <si>
    <t>SCP90-2067436</t>
  </si>
  <si>
    <t>SCP90-5008452</t>
  </si>
  <si>
    <t>SH5-019331</t>
  </si>
  <si>
    <t>SH5-037141</t>
  </si>
  <si>
    <t>T31-003549</t>
  </si>
  <si>
    <t>ELGRAND</t>
  </si>
  <si>
    <t>TE52-000852</t>
  </si>
  <si>
    <t>WAUZZZ8VXE1027707</t>
  </si>
  <si>
    <t>WBAVL32010VN76367</t>
  </si>
  <si>
    <t>KUGA</t>
  </si>
  <si>
    <t>WF0AXXWPMAFM74983</t>
  </si>
  <si>
    <t>WVWZZZ1KZ9W140096</t>
  </si>
  <si>
    <t>WVWZZZ1KZCW194099</t>
  </si>
  <si>
    <t>YF15-034619</t>
  </si>
  <si>
    <t>ZC11S-167968</t>
  </si>
  <si>
    <t>ZC21S-151999</t>
  </si>
  <si>
    <t>ZC71S-447186</t>
  </si>
  <si>
    <t>ZC71S-449418</t>
  </si>
  <si>
    <t>ZC71S-466698</t>
  </si>
  <si>
    <t>ZC72S-120383</t>
  </si>
  <si>
    <t>ZC72S-204289</t>
  </si>
  <si>
    <t>ZC72S-223531</t>
  </si>
  <si>
    <t>ZC72S-318294</t>
  </si>
  <si>
    <t>ZE2-1134415</t>
  </si>
  <si>
    <t>ZE2-1217981</t>
  </si>
  <si>
    <t>ZE2-1309741</t>
  </si>
  <si>
    <t>CR-Z</t>
  </si>
  <si>
    <t>ZF1-1015295</t>
  </si>
  <si>
    <t>ZVW30-0270795</t>
  </si>
  <si>
    <t>ZVW30-0333112</t>
  </si>
  <si>
    <t>ZVW30-1221521</t>
  </si>
  <si>
    <t>ZVW30-1554887</t>
  </si>
  <si>
    <t>ZVW30-5486665</t>
  </si>
  <si>
    <t>ZVW30-5487116</t>
  </si>
  <si>
    <t>AK12-973439</t>
  </si>
  <si>
    <t>BM9-002330</t>
  </si>
  <si>
    <t>BM9-013868</t>
  </si>
  <si>
    <t>CW5W-0014703</t>
  </si>
  <si>
    <t>E11-494827</t>
  </si>
  <si>
    <t>E11-499572</t>
  </si>
  <si>
    <t>GE6-1138966</t>
  </si>
  <si>
    <t>GE6-1376328</t>
  </si>
  <si>
    <t>GP7-004188</t>
  </si>
  <si>
    <t>KJ10-208809</t>
  </si>
  <si>
    <t>KJ10-251018</t>
  </si>
  <si>
    <t>KJ10-300306</t>
  </si>
  <si>
    <t>KNJ10-212330</t>
  </si>
  <si>
    <t>KY51-205024</t>
  </si>
  <si>
    <t>NT31-030194</t>
  </si>
  <si>
    <t>RB1-1303617</t>
  </si>
  <si>
    <t>RE3-1201471</t>
  </si>
  <si>
    <t>WVWZZZ6RZCU005175</t>
  </si>
  <si>
    <t>CUBE</t>
  </si>
  <si>
    <t>Z12-188656</t>
  </si>
  <si>
    <t>Z21A-0703280</t>
  </si>
  <si>
    <t>ZE2-1142078</t>
  </si>
  <si>
    <t>RAV4</t>
  </si>
  <si>
    <t>ACA31-5008943</t>
  </si>
  <si>
    <t>ACA31-5014905</t>
  </si>
  <si>
    <t>AZE156-1002746</t>
  </si>
  <si>
    <t>AZE156-1025612</t>
  </si>
  <si>
    <t>AZT250-0042191</t>
  </si>
  <si>
    <t>BK5P-327748</t>
  </si>
  <si>
    <t>C11-438216</t>
  </si>
  <si>
    <t>CW5W-5202022</t>
  </si>
  <si>
    <t>DC5W-313712</t>
  </si>
  <si>
    <t>E11-340647</t>
  </si>
  <si>
    <t>E11-391533</t>
  </si>
  <si>
    <t>GA4W-0100256</t>
  </si>
  <si>
    <t>GP7-029753</t>
  </si>
  <si>
    <t>CROWN</t>
  </si>
  <si>
    <t>GRS184-0020293</t>
  </si>
  <si>
    <t>KJ10-304443</t>
  </si>
  <si>
    <t>NJ10-015620</t>
  </si>
  <si>
    <t>NT31-021725</t>
  </si>
  <si>
    <t>NT31-207530</t>
  </si>
  <si>
    <t>PV36-202529</t>
  </si>
  <si>
    <t>RB1-1100802</t>
  </si>
  <si>
    <t>RB1-1115183</t>
  </si>
  <si>
    <t>RB1-1310234</t>
  </si>
  <si>
    <t>RD6-1001791</t>
  </si>
  <si>
    <t>RN6-3100840</t>
  </si>
  <si>
    <t>SCP100-0066583</t>
  </si>
  <si>
    <t>SG5-107449</t>
  </si>
  <si>
    <t>SH5-008715</t>
  </si>
  <si>
    <t>V97W-0200232</t>
  </si>
  <si>
    <t>ZC31S-113937</t>
  </si>
  <si>
    <t>ZC31S-200843</t>
  </si>
  <si>
    <t>ZC71S-454513</t>
  </si>
  <si>
    <t>ZNE10-0182168</t>
  </si>
  <si>
    <t>ZRE144-9005394</t>
  </si>
  <si>
    <t>ZRT272-0007801</t>
  </si>
  <si>
    <t>ISIS</t>
  </si>
  <si>
    <t>ZGM11-0007432</t>
  </si>
  <si>
    <t>Viking Sea - YK</t>
  </si>
  <si>
    <t>Vladivostok</t>
  </si>
  <si>
    <t>HNT32-124198</t>
  </si>
  <si>
    <t>Hoegh America (KW)</t>
  </si>
  <si>
    <t>Newcastle</t>
  </si>
  <si>
    <t>ANH10-0154515</t>
  </si>
  <si>
    <t>BONGO FRIENDEE</t>
  </si>
  <si>
    <t>SG5W-501450</t>
  </si>
  <si>
    <t>SGEW-605218</t>
  </si>
  <si>
    <t>Marguerite Ace-KZ</t>
  </si>
  <si>
    <t>ACA38-5248077</t>
  </si>
  <si>
    <t>BRM-008958</t>
  </si>
  <si>
    <t>DE3FS-530936</t>
  </si>
  <si>
    <t>DEJFS-135140</t>
  </si>
  <si>
    <t>KSP130-2054399</t>
  </si>
  <si>
    <t>NT31-243776</t>
  </si>
  <si>
    <t>NZE161-7005147</t>
  </si>
  <si>
    <t>SJ5-007160</t>
  </si>
  <si>
    <t>TRJ150-0024295</t>
  </si>
  <si>
    <t>E300</t>
  </si>
  <si>
    <t>WDD2120552A685766</t>
  </si>
  <si>
    <t>WVGZZZ5NZCW085496</t>
  </si>
  <si>
    <t>WVWZZZ1KZAW009548</t>
  </si>
  <si>
    <t>Lord Vishnu(YK)</t>
  </si>
  <si>
    <t>EVERY</t>
  </si>
  <si>
    <t>DA17V-168147</t>
  </si>
  <si>
    <t>DA17V-186345</t>
  </si>
  <si>
    <t>DA17V-318742</t>
  </si>
  <si>
    <t>DA17V-374133</t>
  </si>
  <si>
    <t>DA17V-809791</t>
  </si>
  <si>
    <t>PASSO</t>
  </si>
  <si>
    <t>M700A-0057171</t>
  </si>
  <si>
    <t>M700A-0113007</t>
  </si>
  <si>
    <t>MK42S-610010</t>
  </si>
  <si>
    <t>NZT260-3219780</t>
  </si>
  <si>
    <t>Courageous Ace - YK</t>
  </si>
  <si>
    <t>GRX130-6035055</t>
  </si>
  <si>
    <t>ZRR70-0326357</t>
  </si>
  <si>
    <t>Donington - KW</t>
  </si>
  <si>
    <t>St Johns</t>
  </si>
  <si>
    <t xml:space="preserve">VM20-050466 </t>
  </si>
  <si>
    <t>ACA31-5053154</t>
  </si>
  <si>
    <t>Auckland</t>
  </si>
  <si>
    <t>Lyttelton</t>
  </si>
  <si>
    <t>Nelson</t>
  </si>
  <si>
    <t>Wellington</t>
  </si>
  <si>
    <r>
      <t xml:space="preserve">JAAI </t>
    </r>
    <r>
      <rPr>
        <sz val="12"/>
        <rFont val="MS Gothic"/>
        <family val="3"/>
        <charset val="128"/>
      </rPr>
      <t>検査明細　　</t>
    </r>
    <r>
      <rPr>
        <sz val="12"/>
        <rFont val="Arial"/>
        <family val="2"/>
      </rPr>
      <t>2019</t>
    </r>
    <r>
      <rPr>
        <sz val="12"/>
        <rFont val="MS Gothic"/>
        <family val="3"/>
        <charset val="128"/>
      </rPr>
      <t>年　</t>
    </r>
    <r>
      <rPr>
        <sz val="12"/>
        <rFont val="Arial"/>
        <family val="2"/>
      </rPr>
      <t>8</t>
    </r>
    <r>
      <rPr>
        <sz val="12"/>
        <rFont val="MS Gothic"/>
        <family val="3"/>
        <charset val="128"/>
      </rPr>
      <t>月度</t>
    </r>
  </si>
  <si>
    <t>NCP50-0141291</t>
  </si>
  <si>
    <t>NCP51-0282671</t>
  </si>
  <si>
    <t>NZE164-7016016</t>
  </si>
  <si>
    <t>URJ202-4017462</t>
  </si>
  <si>
    <t>WBAVL32080VT41478</t>
  </si>
  <si>
    <t>RM1-1004507</t>
  </si>
  <si>
    <t>ACA33-5302213</t>
  </si>
  <si>
    <t>KE2AW-109673</t>
  </si>
  <si>
    <t>WBAWX52050L398883</t>
  </si>
  <si>
    <r>
      <t xml:space="preserve">RWI </t>
    </r>
    <r>
      <rPr>
        <sz val="12"/>
        <rFont val="MS Gothic"/>
        <family val="3"/>
        <charset val="128"/>
      </rPr>
      <t xml:space="preserve">検査明細　 </t>
    </r>
    <r>
      <rPr>
        <sz val="12"/>
        <rFont val="Arial"/>
        <family val="2"/>
      </rPr>
      <t>2019</t>
    </r>
    <r>
      <rPr>
        <sz val="12"/>
        <rFont val="ＭＳ Ｐゴシック"/>
        <family val="3"/>
        <charset val="128"/>
      </rPr>
      <t>年</t>
    </r>
    <r>
      <rPr>
        <sz val="12"/>
        <rFont val="MS Gothic"/>
        <family val="3"/>
        <charset val="128"/>
      </rPr>
      <t>　</t>
    </r>
    <r>
      <rPr>
        <sz val="12"/>
        <rFont val="Arial"/>
        <family val="2"/>
      </rPr>
      <t>8</t>
    </r>
    <r>
      <rPr>
        <sz val="12"/>
        <rFont val="MS Gothic"/>
        <family val="3"/>
        <charset val="128"/>
      </rPr>
      <t>月度</t>
    </r>
  </si>
  <si>
    <t>GDJ151-0006815</t>
  </si>
  <si>
    <t>令和1年8月度</t>
  </si>
  <si>
    <t>RK1-1018663</t>
  </si>
  <si>
    <t>ZRR70-0339576</t>
  </si>
  <si>
    <t>FD1-1400538</t>
  </si>
</sst>
</file>

<file path=xl/styles.xml><?xml version="1.0" encoding="utf-8"?>
<styleSheet xmlns="http://schemas.openxmlformats.org/spreadsheetml/2006/main">
  <numFmts count="19">
    <numFmt numFmtId="41" formatCode="_-* #,##0_-;\-* #,##0_-;_-* &quot;-&quot;_-;_-@_-"/>
    <numFmt numFmtId="43" formatCode="_-* #,##0.00_-;\-* #,##0.00_-;_-* &quot;-&quot;??_-;_-@_-"/>
    <numFmt numFmtId="164" formatCode="&quot;¥&quot;#,##0;[Red]&quot;¥&quot;\-#,##0"/>
    <numFmt numFmtId="165" formatCode="_ * #,##0_ ;_ * \-#,##0_ ;_ * &quot;-&quot;_ ;_ @_ "/>
    <numFmt numFmtId="166" formatCode="_ * #,##0.00_ ;_ * \-#,##0.00_ ;_ * &quot;-&quot;??_ ;_ @_ 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0_);[Red]\(0\)"/>
    <numFmt numFmtId="170" formatCode="0;&quot;▲ &quot;0"/>
    <numFmt numFmtId="171" formatCode="[$¥-411]#,##0;[Red][$¥-411]#,##0"/>
    <numFmt numFmtId="172" formatCode="[$¥-411]#,##0;[Red]\-[$¥-411]#,##0"/>
    <numFmt numFmtId="173" formatCode="_-[$¥-411]* #,##0_-;\-[$¥-411]* #,##0_-;_-[$¥-411]* &quot;-&quot;_-;_-@_-"/>
    <numFmt numFmtId="174" formatCode="#,##0;[Red]#,##0"/>
    <numFmt numFmtId="175" formatCode="[$-409]d\-mmm;@"/>
    <numFmt numFmtId="176" formatCode="[$-411]ggge&quot;年&quot;m&quot;月度&quot;;@"/>
    <numFmt numFmtId="177" formatCode="[$￥-804]#,##0;[Red][$￥-804]#,##0"/>
    <numFmt numFmtId="178" formatCode="&quot;JFA-T&quot;yymm&quot;IBC&quot;"/>
    <numFmt numFmtId="179" formatCode="yyyy/mm/dd;@"/>
    <numFmt numFmtId="180" formatCode="m/d;@"/>
  </numFmts>
  <fonts count="98">
    <font>
      <sz val="10"/>
      <name val="MS Gothic"/>
      <family val="3"/>
    </font>
    <font>
      <sz val="10"/>
      <name val="MS Gothic"/>
      <family val="3"/>
    </font>
    <font>
      <sz val="11"/>
      <name val="ＭＳ Ｐゴシック"/>
      <family val="3"/>
      <charset val="128"/>
    </font>
    <font>
      <b/>
      <sz val="12.6"/>
      <color indexed="8"/>
      <name val="Arial"/>
      <family val="2"/>
      <charset val="238"/>
    </font>
    <font>
      <sz val="10"/>
      <color indexed="8"/>
      <name val="MS Sans Serif"/>
      <family val="2"/>
    </font>
    <font>
      <sz val="18"/>
      <name val="MS Gothic"/>
      <family val="3"/>
    </font>
    <font>
      <b/>
      <sz val="14"/>
      <name val="MS Gothic"/>
      <family val="3"/>
    </font>
    <font>
      <sz val="11"/>
      <name val="MS Gothic"/>
      <family val="3"/>
    </font>
    <font>
      <sz val="14"/>
      <name val="MS Gothic"/>
      <family val="3"/>
    </font>
    <font>
      <sz val="8"/>
      <name val="MS Gothic"/>
      <family val="3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MS Gothic"/>
      <family val="3"/>
      <charset val="128"/>
    </font>
    <font>
      <sz val="10"/>
      <name val="Arial"/>
      <family val="2"/>
      <charset val="238"/>
    </font>
    <font>
      <sz val="10"/>
      <color indexed="8"/>
      <name val="Arial"/>
      <family val="2"/>
    </font>
    <font>
      <b/>
      <sz val="10.1"/>
      <color indexed="8"/>
      <name val="Arial"/>
      <family val="2"/>
    </font>
    <font>
      <b/>
      <u/>
      <sz val="7.2"/>
      <color indexed="8"/>
      <name val="Arial"/>
      <family val="2"/>
    </font>
    <font>
      <sz val="10"/>
      <name val="MS Gothic"/>
      <family val="3"/>
    </font>
    <font>
      <sz val="6"/>
      <name val="MS Gothic"/>
      <family val="3"/>
      <charset val="128"/>
    </font>
    <font>
      <sz val="10.1"/>
      <color indexed="8"/>
      <name val="Arial"/>
      <family val="2"/>
    </font>
    <font>
      <sz val="2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Arial"/>
      <family val="2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22"/>
      <name val="Arial"/>
      <family val="2"/>
    </font>
    <font>
      <b/>
      <sz val="12.6"/>
      <color indexed="8"/>
      <name val="Arial"/>
      <family val="2"/>
    </font>
    <font>
      <sz val="12"/>
      <name val="ＭＳ Ｐゴシック"/>
      <family val="3"/>
      <charset val="128"/>
    </font>
    <font>
      <u/>
      <sz val="7.2"/>
      <color indexed="8"/>
      <name val="ARIAL"/>
      <family val="2"/>
    </font>
    <font>
      <u/>
      <sz val="6.95"/>
      <color indexed="8"/>
      <name val="ARIAL"/>
      <family val="2"/>
    </font>
    <font>
      <b/>
      <sz val="9.9499999999999993"/>
      <color indexed="8"/>
      <name val="Arial"/>
      <family val="2"/>
    </font>
    <font>
      <b/>
      <sz val="9"/>
      <color indexed="81"/>
      <name val="MS Gothic"/>
      <family val="3"/>
    </font>
    <font>
      <sz val="6"/>
      <name val="ＭＳ Ｐゴシック"/>
      <family val="3"/>
      <charset val="128"/>
    </font>
    <font>
      <sz val="11"/>
      <name val="Arial"/>
      <family val="2"/>
    </font>
    <font>
      <sz val="8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Calibri"/>
      <family val="2"/>
    </font>
    <font>
      <sz val="10"/>
      <color indexed="11"/>
      <name val="Arial"/>
      <family val="2"/>
      <charset val="238"/>
    </font>
    <font>
      <sz val="11"/>
      <color indexed="9"/>
      <name val="Calibri"/>
      <family val="2"/>
    </font>
    <font>
      <sz val="11"/>
      <color theme="1"/>
      <name val="Calibri"/>
      <family val="3"/>
      <charset val="128"/>
      <scheme val="minor"/>
    </font>
    <font>
      <sz val="11"/>
      <color theme="0"/>
      <name val="Calibri"/>
      <family val="3"/>
      <charset val="128"/>
      <scheme val="minor"/>
    </font>
    <font>
      <sz val="11"/>
      <color rgb="FF9C0006"/>
      <name val="Calibri"/>
      <family val="3"/>
      <charset val="128"/>
      <scheme val="minor"/>
    </font>
    <font>
      <b/>
      <sz val="11"/>
      <color rgb="FFFA7D00"/>
      <name val="Calibri"/>
      <family val="3"/>
      <charset val="128"/>
      <scheme val="minor"/>
    </font>
    <font>
      <b/>
      <sz val="11"/>
      <color theme="0"/>
      <name val="Calibri"/>
      <family val="3"/>
      <charset val="128"/>
      <scheme val="minor"/>
    </font>
    <font>
      <i/>
      <sz val="11"/>
      <color rgb="FF7F7F7F"/>
      <name val="Calibri"/>
      <family val="3"/>
      <charset val="128"/>
      <scheme val="minor"/>
    </font>
    <font>
      <sz val="11"/>
      <color rgb="FF006100"/>
      <name val="Calibri"/>
      <family val="3"/>
      <charset val="128"/>
      <scheme val="minor"/>
    </font>
    <font>
      <b/>
      <sz val="15"/>
      <color theme="3"/>
      <name val="Calibri"/>
      <family val="3"/>
      <charset val="128"/>
      <scheme val="minor"/>
    </font>
    <font>
      <b/>
      <sz val="13"/>
      <color theme="3"/>
      <name val="Calibri"/>
      <family val="3"/>
      <charset val="128"/>
      <scheme val="minor"/>
    </font>
    <font>
      <b/>
      <sz val="11"/>
      <color theme="3"/>
      <name val="Calibri"/>
      <family val="3"/>
      <charset val="128"/>
      <scheme val="minor"/>
    </font>
    <font>
      <sz val="11"/>
      <color rgb="FF3F3F76"/>
      <name val="Calibri"/>
      <family val="3"/>
      <charset val="128"/>
      <scheme val="minor"/>
    </font>
    <font>
      <sz val="11"/>
      <color rgb="FFFA7D00"/>
      <name val="Calibri"/>
      <family val="3"/>
      <charset val="128"/>
      <scheme val="minor"/>
    </font>
    <font>
      <sz val="11"/>
      <color rgb="FF9C6500"/>
      <name val="Calibri"/>
      <family val="3"/>
      <charset val="128"/>
      <scheme val="minor"/>
    </font>
    <font>
      <sz val="11"/>
      <color theme="1"/>
      <name val="Arial"/>
      <family val="2"/>
      <charset val="238"/>
    </font>
    <font>
      <sz val="11"/>
      <color theme="1"/>
      <name val="Arial Unicode MS"/>
      <family val="3"/>
      <charset val="128"/>
    </font>
    <font>
      <sz val="10"/>
      <color theme="1"/>
      <name val="Arial"/>
      <family val="2"/>
      <charset val="238"/>
    </font>
    <font>
      <sz val="11"/>
      <color theme="1"/>
      <name val="Cambria"/>
      <family val="1"/>
    </font>
    <font>
      <sz val="11"/>
      <color rgb="FF000000"/>
      <name val="Calibri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rgb="FF3F3F3F"/>
      <name val="Calibri"/>
      <family val="3"/>
      <charset val="128"/>
      <scheme val="minor"/>
    </font>
    <font>
      <b/>
      <sz val="18"/>
      <color theme="3"/>
      <name val="Cambria"/>
      <family val="3"/>
      <charset val="128"/>
      <scheme val="major"/>
    </font>
    <font>
      <b/>
      <sz val="11"/>
      <color theme="1"/>
      <name val="Calibri"/>
      <family val="3"/>
      <charset val="128"/>
      <scheme val="minor"/>
    </font>
    <font>
      <sz val="11"/>
      <color rgb="FFFF0000"/>
      <name val="Calibri"/>
      <family val="3"/>
      <charset val="128"/>
      <scheme val="minor"/>
    </font>
    <font>
      <u/>
      <sz val="11"/>
      <color theme="10"/>
      <name val="Calibri"/>
      <family val="3"/>
      <charset val="128"/>
      <scheme val="minor"/>
    </font>
    <font>
      <sz val="10"/>
      <color theme="1"/>
      <name val="Calibri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Calibri"/>
      <family val="3"/>
      <charset val="128"/>
      <scheme val="minor"/>
    </font>
    <font>
      <sz val="10"/>
      <color rgb="FF000000"/>
      <name val="Arial"/>
      <family val="2"/>
      <charset val="238"/>
    </font>
    <font>
      <sz val="10"/>
      <color rgb="FF008B8B"/>
      <name val="Arial"/>
      <family val="2"/>
    </font>
    <font>
      <sz val="9"/>
      <color rgb="FF008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u/>
      <sz val="10"/>
      <color rgb="FF00800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2">
    <xf numFmtId="0" fontId="0" fillId="0" borderId="0"/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38" fontId="2" fillId="0" borderId="0" applyFont="0" applyFill="0" applyBorder="0" applyAlignment="0" applyProtection="0"/>
    <xf numFmtId="41" fontId="61" fillId="0" borderId="0" applyFont="0" applyFill="0" applyBorder="0" applyAlignment="0" applyProtection="0"/>
    <xf numFmtId="165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4" fillId="0" borderId="0"/>
    <xf numFmtId="0" fontId="1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>
      <alignment vertical="center"/>
    </xf>
    <xf numFmtId="0" fontId="15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5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/>
    <xf numFmtId="0" fontId="15" fillId="0" borderId="0"/>
    <xf numFmtId="0" fontId="10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10" fillId="0" borderId="0"/>
    <xf numFmtId="0" fontId="64" fillId="0" borderId="0"/>
    <xf numFmtId="0" fontId="64" fillId="0" borderId="0"/>
    <xf numFmtId="0" fontId="10" fillId="0" borderId="0"/>
    <xf numFmtId="0" fontId="64" fillId="0" borderId="0"/>
    <xf numFmtId="0" fontId="64" fillId="0" borderId="0"/>
    <xf numFmtId="0" fontId="10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0" fillId="0" borderId="0"/>
    <xf numFmtId="0" fontId="64" fillId="0" borderId="0"/>
    <xf numFmtId="0" fontId="10" fillId="0" borderId="0"/>
    <xf numFmtId="0" fontId="77" fillId="0" borderId="0"/>
    <xf numFmtId="0" fontId="78" fillId="0" borderId="0">
      <alignment vertical="center"/>
    </xf>
    <xf numFmtId="0" fontId="10" fillId="0" borderId="0"/>
    <xf numFmtId="0" fontId="79" fillId="0" borderId="0"/>
    <xf numFmtId="0" fontId="2" fillId="0" borderId="0">
      <alignment vertical="center"/>
    </xf>
    <xf numFmtId="0" fontId="64" fillId="0" borderId="0"/>
    <xf numFmtId="0" fontId="64" fillId="0" borderId="0"/>
    <xf numFmtId="0" fontId="6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2" fillId="0" borderId="0"/>
    <xf numFmtId="0" fontId="2" fillId="0" borderId="0"/>
    <xf numFmtId="0" fontId="64" fillId="0" borderId="0"/>
    <xf numFmtId="0" fontId="10" fillId="0" borderId="0"/>
    <xf numFmtId="0" fontId="8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81" fillId="0" borderId="0"/>
    <xf numFmtId="0" fontId="64" fillId="0" borderId="0"/>
    <xf numFmtId="0" fontId="64" fillId="0" borderId="0"/>
    <xf numFmtId="0" fontId="2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7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82" fillId="0" borderId="0">
      <alignment vertical="center"/>
    </xf>
    <xf numFmtId="0" fontId="10" fillId="0" borderId="0"/>
    <xf numFmtId="0" fontId="63" fillId="0" borderId="0"/>
    <xf numFmtId="0" fontId="15" fillId="0" borderId="0" applyFill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78" fillId="0" borderId="0">
      <alignment vertical="center"/>
    </xf>
    <xf numFmtId="0" fontId="63" fillId="0" borderId="0"/>
    <xf numFmtId="0" fontId="64" fillId="0" borderId="0"/>
    <xf numFmtId="0" fontId="64" fillId="0" borderId="0"/>
    <xf numFmtId="0" fontId="61" fillId="0" borderId="0"/>
    <xf numFmtId="0" fontId="64" fillId="0" borderId="0"/>
    <xf numFmtId="0" fontId="64" fillId="0" borderId="0"/>
    <xf numFmtId="0" fontId="7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1" fillId="0" borderId="0"/>
    <xf numFmtId="0" fontId="64" fillId="0" borderId="0"/>
    <xf numFmtId="0" fontId="64" fillId="0" borderId="0"/>
    <xf numFmtId="0" fontId="7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61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1" fillId="0" borderId="0"/>
    <xf numFmtId="0" fontId="64" fillId="0" borderId="0"/>
    <xf numFmtId="0" fontId="64" fillId="0" borderId="0"/>
    <xf numFmtId="0" fontId="7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>
      <alignment vertical="center"/>
    </xf>
    <xf numFmtId="0" fontId="15" fillId="0" borderId="0"/>
    <xf numFmtId="0" fontId="64" fillId="0" borderId="0"/>
    <xf numFmtId="0" fontId="64" fillId="0" borderId="0"/>
    <xf numFmtId="0" fontId="7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" fillId="0" borderId="0"/>
    <xf numFmtId="0" fontId="1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16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46" fillId="21" borderId="2" applyNumberFormat="0" applyAlignment="0" applyProtection="0">
      <alignment vertical="center"/>
    </xf>
    <xf numFmtId="0" fontId="68" fillId="51" borderId="33" applyNumberFormat="0" applyAlignment="0" applyProtection="0">
      <alignment vertical="center"/>
    </xf>
    <xf numFmtId="0" fontId="68" fillId="51" borderId="33" applyNumberFormat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9" fontId="6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59" fillId="23" borderId="7" applyNumberFormat="0" applyFont="0" applyAlignment="0" applyProtection="0">
      <alignment vertical="center"/>
    </xf>
    <xf numFmtId="0" fontId="42" fillId="55" borderId="38" applyNumberFormat="0" applyFont="0" applyAlignment="0" applyProtection="0">
      <alignment vertical="center"/>
    </xf>
    <xf numFmtId="0" fontId="42" fillId="55" borderId="38" applyNumberFormat="0" applyFont="0" applyAlignment="0" applyProtection="0">
      <alignment vertical="center"/>
    </xf>
    <xf numFmtId="0" fontId="42" fillId="55" borderId="38" applyNumberFormat="0" applyFont="0" applyAlignment="0" applyProtection="0">
      <alignment vertical="center"/>
    </xf>
    <xf numFmtId="0" fontId="42" fillId="55" borderId="38" applyNumberFormat="0" applyFont="0" applyAlignment="0" applyProtection="0">
      <alignment vertical="center"/>
    </xf>
    <xf numFmtId="0" fontId="42" fillId="55" borderId="38" applyNumberFormat="0" applyFont="0" applyAlignment="0" applyProtection="0">
      <alignment vertical="center"/>
    </xf>
    <xf numFmtId="0" fontId="64" fillId="55" borderId="38" applyNumberFormat="0" applyFont="0" applyAlignment="0" applyProtection="0">
      <alignment vertical="center"/>
    </xf>
    <xf numFmtId="0" fontId="42" fillId="55" borderId="38" applyNumberFormat="0" applyFont="0" applyAlignment="0" applyProtection="0">
      <alignment vertical="center"/>
    </xf>
    <xf numFmtId="0" fontId="64" fillId="55" borderId="38" applyNumberFormat="0" applyFont="0" applyAlignment="0" applyProtection="0">
      <alignment vertical="center"/>
    </xf>
    <xf numFmtId="0" fontId="53" fillId="0" borderId="6" applyNumberFormat="0" applyFill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75" fillId="0" borderId="37" applyNumberFormat="0" applyFill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66" fillId="49" borderId="0" applyNumberFormat="0" applyBorder="0" applyAlignment="0" applyProtection="0">
      <alignment vertical="center"/>
    </xf>
    <xf numFmtId="0" fontId="66" fillId="49" borderId="0" applyNumberFormat="0" applyBorder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67" fillId="50" borderId="32" applyNumberFormat="0" applyAlignment="0" applyProtection="0">
      <alignment vertical="center"/>
    </xf>
    <xf numFmtId="0" fontId="67" fillId="50" borderId="32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38" fontId="59" fillId="0" borderId="0" applyFont="0" applyFill="0" applyBorder="0" applyAlignment="0" applyProtection="0"/>
    <xf numFmtId="165" fontId="10" fillId="0" borderId="0" applyFont="0" applyFill="0" applyBorder="0" applyAlignment="0" applyProtection="0"/>
    <xf numFmtId="38" fontId="59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49" fillId="0" borderId="3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50" fillId="0" borderId="4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72" fillId="0" borderId="35" applyNumberFormat="0" applyFill="0" applyAlignment="0" applyProtection="0">
      <alignment vertical="center"/>
    </xf>
    <xf numFmtId="0" fontId="51" fillId="0" borderId="5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73" fillId="0" borderId="3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7" fillId="0" borderId="9" applyNumberFormat="0" applyFill="0" applyAlignment="0" applyProtection="0">
      <alignment vertical="center"/>
    </xf>
    <xf numFmtId="0" fontId="85" fillId="0" borderId="40" applyNumberFormat="0" applyFill="0" applyAlignment="0" applyProtection="0">
      <alignment vertical="center"/>
    </xf>
    <xf numFmtId="0" fontId="85" fillId="0" borderId="40" applyNumberFormat="0" applyFill="0" applyAlignment="0" applyProtection="0">
      <alignment vertical="center"/>
    </xf>
    <xf numFmtId="0" fontId="55" fillId="20" borderId="8" applyNumberFormat="0" applyAlignment="0" applyProtection="0">
      <alignment vertical="center"/>
    </xf>
    <xf numFmtId="0" fontId="83" fillId="50" borderId="39" applyNumberFormat="0" applyAlignment="0" applyProtection="0">
      <alignment vertical="center"/>
    </xf>
    <xf numFmtId="0" fontId="83" fillId="50" borderId="3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168" fontId="10" fillId="0" borderId="0" applyFont="0" applyFill="0" applyBorder="0" applyAlignment="0" applyProtection="0"/>
    <xf numFmtId="164" fontId="59" fillId="0" borderId="0" applyFont="0" applyFill="0" applyBorder="0" applyAlignment="0" applyProtection="0">
      <alignment vertical="center"/>
    </xf>
    <xf numFmtId="164" fontId="59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>
      <alignment vertical="center"/>
    </xf>
    <xf numFmtId="164" fontId="64" fillId="0" borderId="0" applyFont="0" applyFill="0" applyBorder="0" applyAlignment="0" applyProtection="0">
      <alignment vertical="center"/>
    </xf>
    <xf numFmtId="0" fontId="52" fillId="7" borderId="1" applyNumberFormat="0" applyAlignment="0" applyProtection="0">
      <alignment vertical="center"/>
    </xf>
    <xf numFmtId="0" fontId="74" fillId="53" borderId="32" applyNumberFormat="0" applyAlignment="0" applyProtection="0">
      <alignment vertical="center"/>
    </xf>
    <xf numFmtId="0" fontId="74" fillId="53" borderId="32" applyNumberFormat="0" applyAlignment="0" applyProtection="0">
      <alignment vertical="center"/>
    </xf>
    <xf numFmtId="0" fontId="59" fillId="0" borderId="0"/>
    <xf numFmtId="0" fontId="59" fillId="0" borderId="0"/>
    <xf numFmtId="0" fontId="88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9" fillId="0" borderId="0"/>
    <xf numFmtId="0" fontId="88" fillId="0" borderId="0">
      <alignment vertical="center"/>
    </xf>
    <xf numFmtId="0" fontId="59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9" fillId="0" borderId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0" fillId="0" borderId="0"/>
    <xf numFmtId="0" fontId="59" fillId="0" borderId="0">
      <alignment vertical="center"/>
    </xf>
    <xf numFmtId="0" fontId="2" fillId="0" borderId="0">
      <alignment vertical="center"/>
    </xf>
    <xf numFmtId="0" fontId="59" fillId="0" borderId="0"/>
    <xf numFmtId="0" fontId="60" fillId="0" borderId="0">
      <alignment vertical="center"/>
    </xf>
    <xf numFmtId="0" fontId="89" fillId="0" borderId="0">
      <alignment vertical="center"/>
    </xf>
    <xf numFmtId="0" fontId="15" fillId="0" borderId="0"/>
    <xf numFmtId="0" fontId="10" fillId="0" borderId="0"/>
    <xf numFmtId="0" fontId="64" fillId="0" borderId="0">
      <alignment vertical="center"/>
    </xf>
    <xf numFmtId="0" fontId="59" fillId="0" borderId="0"/>
    <xf numFmtId="0" fontId="64" fillId="0" borderId="0">
      <alignment vertical="center"/>
    </xf>
    <xf numFmtId="0" fontId="64" fillId="0" borderId="0">
      <alignment vertical="center"/>
    </xf>
    <xf numFmtId="0" fontId="89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89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9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" fillId="0" borderId="0">
      <alignment vertical="center"/>
    </xf>
    <xf numFmtId="0" fontId="48" fillId="4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</cellStyleXfs>
  <cellXfs count="386">
    <xf numFmtId="0" fontId="0" fillId="0" borderId="0" xfId="0"/>
    <xf numFmtId="0" fontId="1" fillId="0" borderId="0" xfId="317"/>
    <xf numFmtId="0" fontId="1" fillId="0" borderId="0" xfId="317" applyFill="1"/>
    <xf numFmtId="0" fontId="8" fillId="0" borderId="0" xfId="317" applyFont="1"/>
    <xf numFmtId="0" fontId="1" fillId="0" borderId="0" xfId="317" applyFont="1"/>
    <xf numFmtId="0" fontId="10" fillId="0" borderId="0" xfId="317" applyFont="1" applyAlignment="1">
      <alignment horizontal="center"/>
    </xf>
    <xf numFmtId="0" fontId="11" fillId="0" borderId="0" xfId="317" applyFont="1"/>
    <xf numFmtId="0" fontId="10" fillId="0" borderId="0" xfId="317" applyFont="1"/>
    <xf numFmtId="0" fontId="12" fillId="0" borderId="0" xfId="317" applyFont="1" applyAlignment="1">
      <alignment horizontal="center"/>
    </xf>
    <xf numFmtId="0" fontId="10" fillId="0" borderId="10" xfId="317" applyFont="1" applyBorder="1" applyAlignment="1">
      <alignment horizontal="center"/>
    </xf>
    <xf numFmtId="0" fontId="10" fillId="0" borderId="10" xfId="317" applyFont="1" applyBorder="1"/>
    <xf numFmtId="172" fontId="10" fillId="0" borderId="10" xfId="317" applyNumberFormat="1" applyFont="1" applyBorder="1"/>
    <xf numFmtId="172" fontId="10" fillId="0" borderId="11" xfId="317" applyNumberFormat="1" applyFont="1" applyBorder="1"/>
    <xf numFmtId="0" fontId="14" fillId="0" borderId="0" xfId="317" applyFont="1"/>
    <xf numFmtId="0" fontId="14" fillId="0" borderId="0" xfId="0" applyFont="1"/>
    <xf numFmtId="0" fontId="10" fillId="24" borderId="10" xfId="317" applyFont="1" applyFill="1" applyBorder="1" applyAlignment="1">
      <alignment horizontal="center"/>
    </xf>
    <xf numFmtId="0" fontId="15" fillId="0" borderId="0" xfId="322" applyNumberFormat="1" applyFont="1" applyFill="1" applyBorder="1" applyAlignment="1" applyProtection="1"/>
    <xf numFmtId="0" fontId="15" fillId="0" borderId="0" xfId="319" applyNumberFormat="1" applyFont="1" applyFill="1" applyBorder="1" applyAlignment="1" applyProtection="1"/>
    <xf numFmtId="0" fontId="10" fillId="0" borderId="0" xfId="0" applyFont="1"/>
    <xf numFmtId="175" fontId="10" fillId="0" borderId="0" xfId="317" applyNumberFormat="1" applyFont="1"/>
    <xf numFmtId="175" fontId="0" fillId="0" borderId="0" xfId="0" applyNumberFormat="1"/>
    <xf numFmtId="14" fontId="10" fillId="0" borderId="10" xfId="317" applyNumberFormat="1" applyFont="1" applyFill="1" applyBorder="1"/>
    <xf numFmtId="0" fontId="15" fillId="0" borderId="0" xfId="322" applyNumberFormat="1" applyFont="1" applyFill="1" applyBorder="1" applyAlignment="1" applyProtection="1">
      <alignment horizontal="center"/>
    </xf>
    <xf numFmtId="41" fontId="15" fillId="0" borderId="10" xfId="322" applyNumberFormat="1" applyFont="1" applyFill="1" applyBorder="1" applyAlignment="1" applyProtection="1"/>
    <xf numFmtId="0" fontId="10" fillId="24" borderId="12" xfId="317" applyFont="1" applyFill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4" fillId="0" borderId="0" xfId="319" applyNumberFormat="1" applyFont="1" applyFill="1" applyBorder="1" applyAlignment="1" applyProtection="1"/>
    <xf numFmtId="0" fontId="18" fillId="0" borderId="0" xfId="0" applyFont="1"/>
    <xf numFmtId="0" fontId="12" fillId="24" borderId="10" xfId="317" applyFont="1" applyFill="1" applyBorder="1" applyAlignment="1">
      <alignment horizontal="center"/>
    </xf>
    <xf numFmtId="0" fontId="11" fillId="0" borderId="0" xfId="317" applyFont="1" applyFill="1"/>
    <xf numFmtId="0" fontId="10" fillId="0" borderId="0" xfId="317" applyFont="1" applyFill="1"/>
    <xf numFmtId="0" fontId="0" fillId="0" borderId="0" xfId="0" applyFill="1"/>
    <xf numFmtId="0" fontId="16" fillId="0" borderId="0" xfId="321" applyFont="1" applyAlignment="1">
      <alignment vertical="center"/>
    </xf>
    <xf numFmtId="0" fontId="4" fillId="0" borderId="0" xfId="321" applyNumberFormat="1" applyFill="1" applyBorder="1" applyAlignment="1" applyProtection="1"/>
    <xf numFmtId="0" fontId="20" fillId="0" borderId="0" xfId="321" applyFont="1" applyAlignment="1">
      <alignment vertical="center"/>
    </xf>
    <xf numFmtId="38" fontId="10" fillId="0" borderId="10" xfId="67" applyFont="1" applyFill="1" applyBorder="1"/>
    <xf numFmtId="38" fontId="10" fillId="0" borderId="0" xfId="67" applyFont="1" applyBorder="1"/>
    <xf numFmtId="0" fontId="1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Font="1"/>
    <xf numFmtId="0" fontId="21" fillId="0" borderId="0" xfId="0" applyFont="1"/>
    <xf numFmtId="38" fontId="10" fillId="0" borderId="0" xfId="67" applyFont="1"/>
    <xf numFmtId="0" fontId="10" fillId="0" borderId="10" xfId="0" applyFont="1" applyBorder="1"/>
    <xf numFmtId="38" fontId="10" fillId="0" borderId="10" xfId="67" applyFont="1" applyBorder="1"/>
    <xf numFmtId="0" fontId="10" fillId="0" borderId="12" xfId="0" applyFont="1" applyBorder="1"/>
    <xf numFmtId="0" fontId="10" fillId="24" borderId="13" xfId="317" applyFont="1" applyFill="1" applyBorder="1" applyAlignment="1">
      <alignment horizontal="center"/>
    </xf>
    <xf numFmtId="0" fontId="10" fillId="0" borderId="13" xfId="0" applyFont="1" applyBorder="1"/>
    <xf numFmtId="0" fontId="22" fillId="0" borderId="0" xfId="0" applyFont="1"/>
    <xf numFmtId="0" fontId="14" fillId="0" borderId="0" xfId="317" applyFont="1" applyBorder="1"/>
    <xf numFmtId="0" fontId="14" fillId="0" borderId="14" xfId="317" applyFont="1" applyBorder="1" applyAlignment="1">
      <alignment horizontal="center"/>
    </xf>
    <xf numFmtId="0" fontId="14" fillId="0" borderId="0" xfId="317" applyFont="1" applyAlignment="1">
      <alignment horizontal="right"/>
    </xf>
    <xf numFmtId="0" fontId="27" fillId="0" borderId="15" xfId="317" applyFont="1" applyBorder="1" applyAlignment="1">
      <alignment horizontal="left" indent="2"/>
    </xf>
    <xf numFmtId="0" fontId="27" fillId="0" borderId="16" xfId="317" applyFont="1" applyBorder="1" applyAlignment="1">
      <alignment horizontal="left" indent="2"/>
    </xf>
    <xf numFmtId="0" fontId="27" fillId="0" borderId="17" xfId="317" applyFont="1" applyBorder="1" applyAlignment="1">
      <alignment horizontal="left" indent="2"/>
    </xf>
    <xf numFmtId="0" fontId="14" fillId="0" borderId="16" xfId="317" applyFont="1" applyBorder="1" applyAlignment="1">
      <alignment horizontal="center"/>
    </xf>
    <xf numFmtId="0" fontId="14" fillId="0" borderId="17" xfId="317" applyFont="1" applyBorder="1" applyAlignment="1">
      <alignment horizontal="center"/>
    </xf>
    <xf numFmtId="164" fontId="14" fillId="0" borderId="16" xfId="317" applyNumberFormat="1" applyFont="1" applyBorder="1" applyAlignment="1"/>
    <xf numFmtId="164" fontId="14" fillId="0" borderId="15" xfId="317" applyNumberFormat="1" applyFont="1" applyBorder="1" applyAlignment="1"/>
    <xf numFmtId="164" fontId="14" fillId="0" borderId="17" xfId="317" applyNumberFormat="1" applyFont="1" applyBorder="1" applyAlignment="1"/>
    <xf numFmtId="164" fontId="14" fillId="0" borderId="15" xfId="94" applyFont="1" applyBorder="1" applyAlignment="1">
      <alignment horizontal="center"/>
    </xf>
    <xf numFmtId="164" fontId="14" fillId="0" borderId="16" xfId="94" applyFont="1" applyBorder="1" applyAlignment="1">
      <alignment horizontal="center"/>
    </xf>
    <xf numFmtId="164" fontId="14" fillId="0" borderId="17" xfId="94" applyFont="1" applyBorder="1" applyAlignment="1">
      <alignment horizontal="center"/>
    </xf>
    <xf numFmtId="0" fontId="14" fillId="0" borderId="16" xfId="317" applyFont="1" applyFill="1" applyBorder="1" applyAlignment="1">
      <alignment horizontal="center"/>
    </xf>
    <xf numFmtId="0" fontId="14" fillId="0" borderId="17" xfId="317" applyFont="1" applyFill="1" applyBorder="1" applyAlignment="1">
      <alignment horizontal="center"/>
    </xf>
    <xf numFmtId="0" fontId="14" fillId="0" borderId="18" xfId="317" applyFont="1" applyBorder="1" applyAlignment="1">
      <alignment horizontal="center"/>
    </xf>
    <xf numFmtId="0" fontId="27" fillId="0" borderId="15" xfId="317" applyFont="1" applyFill="1" applyBorder="1" applyAlignment="1">
      <alignment horizontal="left" indent="2"/>
    </xf>
    <xf numFmtId="0" fontId="27" fillId="0" borderId="16" xfId="317" applyFont="1" applyFill="1" applyBorder="1" applyAlignment="1">
      <alignment horizontal="left" indent="2"/>
    </xf>
    <xf numFmtId="0" fontId="27" fillId="0" borderId="17" xfId="317" applyFont="1" applyFill="1" applyBorder="1" applyAlignment="1">
      <alignment horizontal="left" indent="2"/>
    </xf>
    <xf numFmtId="0" fontId="27" fillId="0" borderId="14" xfId="317" applyFont="1" applyFill="1" applyBorder="1" applyAlignment="1">
      <alignment horizontal="left" indent="2"/>
    </xf>
    <xf numFmtId="0" fontId="27" fillId="0" borderId="19" xfId="317" applyFont="1" applyBorder="1"/>
    <xf numFmtId="0" fontId="27" fillId="0" borderId="0" xfId="317" applyFont="1" applyBorder="1"/>
    <xf numFmtId="0" fontId="27" fillId="0" borderId="20" xfId="317" applyFont="1" applyBorder="1"/>
    <xf numFmtId="0" fontId="14" fillId="0" borderId="20" xfId="317" applyFont="1" applyBorder="1"/>
    <xf numFmtId="0" fontId="27" fillId="0" borderId="19" xfId="317" applyFont="1" applyFill="1" applyBorder="1" applyAlignment="1">
      <alignment horizontal="left" indent="2"/>
    </xf>
    <xf numFmtId="0" fontId="27" fillId="0" borderId="0" xfId="317" applyFont="1" applyFill="1" applyBorder="1" applyAlignment="1">
      <alignment horizontal="left" indent="2"/>
    </xf>
    <xf numFmtId="0" fontId="14" fillId="0" borderId="0" xfId="317" applyFont="1" applyFill="1" applyBorder="1" applyAlignment="1">
      <alignment horizontal="center"/>
    </xf>
    <xf numFmtId="0" fontId="14" fillId="0" borderId="20" xfId="317" applyFont="1" applyFill="1" applyBorder="1" applyAlignment="1">
      <alignment horizontal="center"/>
    </xf>
    <xf numFmtId="0" fontId="14" fillId="0" borderId="0" xfId="317" applyFont="1" applyBorder="1" applyAlignment="1">
      <alignment horizontal="center"/>
    </xf>
    <xf numFmtId="0" fontId="14" fillId="0" borderId="20" xfId="317" applyFont="1" applyBorder="1" applyAlignment="1">
      <alignment horizontal="center"/>
    </xf>
    <xf numFmtId="0" fontId="14" fillId="0" borderId="0" xfId="317" applyFont="1" applyBorder="1" applyAlignment="1">
      <alignment horizontal="left"/>
    </xf>
    <xf numFmtId="0" fontId="14" fillId="0" borderId="19" xfId="317" applyFont="1" applyBorder="1" applyAlignment="1">
      <alignment horizontal="left" indent="1"/>
    </xf>
    <xf numFmtId="0" fontId="14" fillId="0" borderId="0" xfId="317" applyFont="1" applyBorder="1" applyAlignment="1">
      <alignment horizontal="left" indent="1"/>
    </xf>
    <xf numFmtId="0" fontId="14" fillId="0" borderId="20" xfId="317" applyFont="1" applyBorder="1" applyAlignment="1">
      <alignment horizontal="left" indent="1"/>
    </xf>
    <xf numFmtId="0" fontId="14" fillId="0" borderId="21" xfId="317" applyFont="1" applyBorder="1" applyAlignment="1">
      <alignment horizontal="center"/>
    </xf>
    <xf numFmtId="0" fontId="14" fillId="0" borderId="22" xfId="317" applyFont="1" applyBorder="1" applyAlignment="1">
      <alignment horizontal="center"/>
    </xf>
    <xf numFmtId="0" fontId="14" fillId="0" borderId="23" xfId="317" applyFont="1" applyBorder="1" applyAlignment="1">
      <alignment horizontal="center"/>
    </xf>
    <xf numFmtId="164" fontId="28" fillId="0" borderId="0" xfId="317" applyNumberFormat="1" applyFont="1" applyBorder="1" applyAlignment="1"/>
    <xf numFmtId="164" fontId="28" fillId="0" borderId="0" xfId="317" applyNumberFormat="1" applyFont="1" applyBorder="1" applyAlignment="1">
      <alignment horizontal="right"/>
    </xf>
    <xf numFmtId="0" fontId="29" fillId="0" borderId="0" xfId="317" applyFont="1"/>
    <xf numFmtId="0" fontId="30" fillId="0" borderId="15" xfId="317" applyFont="1" applyFill="1" applyBorder="1" applyAlignment="1">
      <alignment horizontal="center"/>
    </xf>
    <xf numFmtId="0" fontId="30" fillId="0" borderId="16" xfId="317" applyFont="1" applyFill="1" applyBorder="1" applyAlignment="1">
      <alignment horizontal="center"/>
    </xf>
    <xf numFmtId="0" fontId="30" fillId="0" borderId="17" xfId="317" applyFont="1" applyFill="1" applyBorder="1" applyAlignment="1">
      <alignment horizontal="center"/>
    </xf>
    <xf numFmtId="170" fontId="30" fillId="0" borderId="15" xfId="317" applyNumberFormat="1" applyFont="1" applyFill="1" applyBorder="1" applyAlignment="1">
      <alignment horizontal="center"/>
    </xf>
    <xf numFmtId="0" fontId="30" fillId="0" borderId="19" xfId="317" applyFont="1" applyFill="1" applyBorder="1"/>
    <xf numFmtId="0" fontId="30" fillId="0" borderId="0" xfId="317" applyFont="1" applyFill="1" applyBorder="1"/>
    <xf numFmtId="0" fontId="30" fillId="0" borderId="20" xfId="317" applyFont="1" applyFill="1" applyBorder="1"/>
    <xf numFmtId="0" fontId="30" fillId="0" borderId="19" xfId="317" applyFont="1" applyFill="1" applyBorder="1" applyAlignment="1">
      <alignment horizontal="center"/>
    </xf>
    <xf numFmtId="0" fontId="30" fillId="0" borderId="0" xfId="317" applyFont="1" applyFill="1" applyBorder="1" applyAlignment="1">
      <alignment horizontal="center"/>
    </xf>
    <xf numFmtId="0" fontId="30" fillId="0" borderId="20" xfId="317" applyFont="1" applyFill="1" applyBorder="1" applyAlignment="1">
      <alignment horizontal="center"/>
    </xf>
    <xf numFmtId="0" fontId="30" fillId="0" borderId="19" xfId="317" applyFont="1" applyBorder="1" applyAlignment="1">
      <alignment horizontal="center"/>
    </xf>
    <xf numFmtId="0" fontId="30" fillId="0" borderId="0" xfId="317" applyFont="1" applyBorder="1" applyAlignment="1">
      <alignment horizontal="center"/>
    </xf>
    <xf numFmtId="0" fontId="30" fillId="0" borderId="20" xfId="317" applyFont="1" applyBorder="1" applyAlignment="1">
      <alignment horizontal="center"/>
    </xf>
    <xf numFmtId="0" fontId="30" fillId="0" borderId="21" xfId="317" applyFont="1" applyBorder="1" applyAlignment="1">
      <alignment horizontal="center"/>
    </xf>
    <xf numFmtId="0" fontId="30" fillId="0" borderId="22" xfId="317" applyFont="1" applyBorder="1" applyAlignment="1">
      <alignment horizontal="center"/>
    </xf>
    <xf numFmtId="0" fontId="30" fillId="0" borderId="23" xfId="317" applyFont="1" applyBorder="1" applyAlignment="1">
      <alignment horizontal="center"/>
    </xf>
    <xf numFmtId="0" fontId="14" fillId="0" borderId="14" xfId="317" applyFont="1" applyBorder="1" applyAlignment="1">
      <alignment vertical="center"/>
    </xf>
    <xf numFmtId="0" fontId="14" fillId="0" borderId="18" xfId="317" applyFont="1" applyBorder="1" applyAlignment="1">
      <alignment vertical="center"/>
    </xf>
    <xf numFmtId="0" fontId="1" fillId="0" borderId="0" xfId="317" applyAlignment="1">
      <alignment vertical="center"/>
    </xf>
    <xf numFmtId="0" fontId="10" fillId="0" borderId="0" xfId="317" applyFont="1" applyFill="1" applyAlignment="1">
      <alignment horizontal="center"/>
    </xf>
    <xf numFmtId="175" fontId="10" fillId="0" borderId="0" xfId="317" applyNumberFormat="1" applyFont="1" applyFill="1"/>
    <xf numFmtId="0" fontId="12" fillId="0" borderId="0" xfId="317" applyFont="1" applyFill="1" applyAlignment="1">
      <alignment horizontal="center"/>
    </xf>
    <xf numFmtId="0" fontId="10" fillId="0" borderId="10" xfId="317" applyFont="1" applyFill="1" applyBorder="1" applyAlignment="1">
      <alignment horizontal="center"/>
    </xf>
    <xf numFmtId="172" fontId="10" fillId="0" borderId="10" xfId="317" applyNumberFormat="1" applyFont="1" applyFill="1" applyBorder="1"/>
    <xf numFmtId="172" fontId="10" fillId="0" borderId="11" xfId="317" applyNumberFormat="1" applyFont="1" applyFill="1" applyBorder="1"/>
    <xf numFmtId="170" fontId="14" fillId="0" borderId="15" xfId="317" applyNumberFormat="1" applyFont="1" applyFill="1" applyBorder="1" applyAlignment="1">
      <alignment horizontal="center"/>
    </xf>
    <xf numFmtId="0" fontId="11" fillId="0" borderId="0" xfId="317" applyFont="1" applyFill="1" applyAlignment="1"/>
    <xf numFmtId="0" fontId="10" fillId="0" borderId="0" xfId="317" applyFont="1" applyFill="1" applyAlignment="1"/>
    <xf numFmtId="0" fontId="10" fillId="0" borderId="11" xfId="317" applyFont="1" applyFill="1" applyBorder="1" applyAlignment="1"/>
    <xf numFmtId="0" fontId="10" fillId="0" borderId="10" xfId="317" applyFont="1" applyFill="1" applyBorder="1" applyAlignment="1"/>
    <xf numFmtId="0" fontId="0" fillId="0" borderId="0" xfId="0" applyFill="1" applyAlignment="1"/>
    <xf numFmtId="0" fontId="10" fillId="0" borderId="12" xfId="0" applyFont="1" applyFill="1" applyBorder="1"/>
    <xf numFmtId="16" fontId="10" fillId="0" borderId="12" xfId="0" applyNumberFormat="1" applyFont="1" applyFill="1" applyBorder="1"/>
    <xf numFmtId="173" fontId="30" fillId="0" borderId="16" xfId="317" applyNumberFormat="1" applyFont="1" applyBorder="1" applyAlignment="1"/>
    <xf numFmtId="173" fontId="30" fillId="0" borderId="15" xfId="317" applyNumberFormat="1" applyFont="1" applyBorder="1" applyAlignment="1"/>
    <xf numFmtId="173" fontId="30" fillId="0" borderId="17" xfId="317" applyNumberFormat="1" applyFont="1" applyBorder="1" applyAlignment="1"/>
    <xf numFmtId="173" fontId="30" fillId="0" borderId="15" xfId="94" applyNumberFormat="1" applyFont="1" applyBorder="1" applyAlignment="1">
      <alignment horizontal="right"/>
    </xf>
    <xf numFmtId="173" fontId="30" fillId="0" borderId="16" xfId="94" applyNumberFormat="1" applyFont="1" applyBorder="1" applyAlignment="1">
      <alignment horizontal="right"/>
    </xf>
    <xf numFmtId="173" fontId="30" fillId="0" borderId="17" xfId="94" applyNumberFormat="1" applyFont="1" applyBorder="1" applyAlignment="1">
      <alignment horizontal="right"/>
    </xf>
    <xf numFmtId="173" fontId="30" fillId="0" borderId="16" xfId="317" applyNumberFormat="1" applyFont="1" applyFill="1" applyBorder="1" applyAlignment="1"/>
    <xf numFmtId="173" fontId="30" fillId="0" borderId="15" xfId="317" applyNumberFormat="1" applyFont="1" applyFill="1" applyBorder="1" applyAlignment="1"/>
    <xf numFmtId="173" fontId="30" fillId="0" borderId="17" xfId="317" applyNumberFormat="1" applyFont="1" applyFill="1" applyBorder="1" applyAlignment="1"/>
    <xf numFmtId="173" fontId="30" fillId="0" borderId="15" xfId="94" applyNumberFormat="1" applyFont="1" applyFill="1" applyBorder="1" applyAlignment="1">
      <alignment horizontal="right"/>
    </xf>
    <xf numFmtId="173" fontId="30" fillId="0" borderId="16" xfId="94" applyNumberFormat="1" applyFont="1" applyFill="1" applyBorder="1" applyAlignment="1">
      <alignment horizontal="right"/>
    </xf>
    <xf numFmtId="173" fontId="30" fillId="0" borderId="17" xfId="94" applyNumberFormat="1" applyFont="1" applyFill="1" applyBorder="1" applyAlignment="1">
      <alignment horizontal="right"/>
    </xf>
    <xf numFmtId="173" fontId="30" fillId="0" borderId="15" xfId="94" applyNumberFormat="1" applyFont="1" applyBorder="1" applyAlignment="1">
      <alignment horizontal="center"/>
    </xf>
    <xf numFmtId="173" fontId="30" fillId="0" borderId="16" xfId="94" applyNumberFormat="1" applyFont="1" applyBorder="1" applyAlignment="1">
      <alignment horizontal="center"/>
    </xf>
    <xf numFmtId="173" fontId="30" fillId="0" borderId="17" xfId="94" applyNumberFormat="1" applyFont="1" applyBorder="1" applyAlignment="1">
      <alignment horizontal="center"/>
    </xf>
    <xf numFmtId="173" fontId="30" fillId="0" borderId="0" xfId="317" applyNumberFormat="1" applyFont="1" applyBorder="1"/>
    <xf numFmtId="173" fontId="30" fillId="0" borderId="19" xfId="317" applyNumberFormat="1" applyFont="1" applyBorder="1"/>
    <xf numFmtId="173" fontId="30" fillId="0" borderId="20" xfId="317" applyNumberFormat="1" applyFont="1" applyBorder="1"/>
    <xf numFmtId="173" fontId="30" fillId="0" borderId="0" xfId="317" applyNumberFormat="1" applyFont="1" applyFill="1" applyBorder="1" applyAlignment="1"/>
    <xf numFmtId="173" fontId="30" fillId="0" borderId="20" xfId="317" applyNumberFormat="1" applyFont="1" applyFill="1" applyBorder="1" applyAlignment="1"/>
    <xf numFmtId="173" fontId="30" fillId="0" borderId="19" xfId="317" applyNumberFormat="1" applyFont="1" applyFill="1" applyBorder="1" applyAlignment="1">
      <alignment horizontal="center"/>
    </xf>
    <xf numFmtId="173" fontId="30" fillId="0" borderId="0" xfId="317" applyNumberFormat="1" applyFont="1" applyFill="1" applyBorder="1" applyAlignment="1">
      <alignment horizontal="center"/>
    </xf>
    <xf numFmtId="173" fontId="30" fillId="0" borderId="20" xfId="317" applyNumberFormat="1" applyFont="1" applyFill="1" applyBorder="1" applyAlignment="1">
      <alignment horizontal="center"/>
    </xf>
    <xf numFmtId="173" fontId="30" fillId="0" borderId="0" xfId="317" applyNumberFormat="1" applyFont="1" applyBorder="1" applyAlignment="1"/>
    <xf numFmtId="173" fontId="30" fillId="0" borderId="19" xfId="317" applyNumberFormat="1" applyFont="1" applyBorder="1" applyAlignment="1"/>
    <xf numFmtId="173" fontId="30" fillId="0" borderId="20" xfId="317" applyNumberFormat="1" applyFont="1" applyBorder="1" applyAlignment="1"/>
    <xf numFmtId="173" fontId="30" fillId="0" borderId="19" xfId="317" applyNumberFormat="1" applyFont="1" applyBorder="1" applyAlignment="1">
      <alignment horizontal="center"/>
    </xf>
    <xf numFmtId="173" fontId="30" fillId="0" borderId="0" xfId="317" applyNumberFormat="1" applyFont="1" applyBorder="1" applyAlignment="1">
      <alignment horizontal="center"/>
    </xf>
    <xf numFmtId="173" fontId="30" fillId="0" borderId="20" xfId="317" applyNumberFormat="1" applyFont="1" applyBorder="1" applyAlignment="1">
      <alignment horizontal="center"/>
    </xf>
    <xf numFmtId="173" fontId="30" fillId="0" borderId="15" xfId="317" applyNumberFormat="1" applyFont="1" applyBorder="1"/>
    <xf numFmtId="173" fontId="30" fillId="0" borderId="16" xfId="317" applyNumberFormat="1" applyFont="1" applyBorder="1"/>
    <xf numFmtId="173" fontId="30" fillId="0" borderId="17" xfId="317" applyNumberFormat="1" applyFont="1" applyBorder="1"/>
    <xf numFmtId="173" fontId="30" fillId="0" borderId="19" xfId="94" applyNumberFormat="1" applyFont="1" applyBorder="1" applyAlignment="1">
      <alignment horizontal="center"/>
    </xf>
    <xf numFmtId="173" fontId="30" fillId="0" borderId="0" xfId="94" applyNumberFormat="1" applyFont="1" applyBorder="1" applyAlignment="1">
      <alignment horizontal="center"/>
    </xf>
    <xf numFmtId="173" fontId="30" fillId="0" borderId="20" xfId="94" applyNumberFormat="1" applyFont="1" applyBorder="1" applyAlignment="1">
      <alignment horizontal="center"/>
    </xf>
    <xf numFmtId="173" fontId="30" fillId="0" borderId="22" xfId="317" applyNumberFormat="1" applyFont="1" applyBorder="1" applyAlignment="1"/>
    <xf numFmtId="173" fontId="30" fillId="0" borderId="21" xfId="317" applyNumberFormat="1" applyFont="1" applyBorder="1" applyAlignment="1"/>
    <xf numFmtId="173" fontId="30" fillId="0" borderId="23" xfId="317" applyNumberFormat="1" applyFont="1" applyBorder="1" applyAlignment="1"/>
    <xf numFmtId="173" fontId="30" fillId="0" borderId="21" xfId="317" applyNumberFormat="1" applyFont="1" applyBorder="1" applyAlignment="1">
      <alignment horizontal="center"/>
    </xf>
    <xf numFmtId="173" fontId="30" fillId="0" borderId="22" xfId="317" applyNumberFormat="1" applyFont="1" applyBorder="1" applyAlignment="1">
      <alignment horizontal="center"/>
    </xf>
    <xf numFmtId="173" fontId="30" fillId="0" borderId="23" xfId="317" applyNumberFormat="1" applyFont="1" applyBorder="1" applyAlignment="1">
      <alignment horizontal="center"/>
    </xf>
    <xf numFmtId="0" fontId="15" fillId="0" borderId="24" xfId="317" applyFont="1" applyFill="1" applyBorder="1" applyAlignment="1">
      <alignment horizontal="left" indent="2"/>
    </xf>
    <xf numFmtId="0" fontId="4" fillId="0" borderId="0" xfId="321"/>
    <xf numFmtId="0" fontId="20" fillId="0" borderId="0" xfId="321" applyFont="1"/>
    <xf numFmtId="0" fontId="32" fillId="0" borderId="0" xfId="317" applyFont="1" applyFill="1"/>
    <xf numFmtId="173" fontId="17" fillId="0" borderId="0" xfId="316" applyNumberFormat="1" applyFont="1" applyFill="1" applyBorder="1" applyAlignment="1" applyProtection="1">
      <alignment horizontal="left" vertical="center" readingOrder="1"/>
    </xf>
    <xf numFmtId="171" fontId="17" fillId="0" borderId="0" xfId="316" applyNumberFormat="1" applyFont="1" applyFill="1" applyBorder="1" applyAlignment="1" applyProtection="1">
      <alignment horizontal="left" vertical="center" readingOrder="1"/>
    </xf>
    <xf numFmtId="174" fontId="17" fillId="0" borderId="0" xfId="316" applyNumberFormat="1" applyFont="1" applyFill="1" applyBorder="1" applyAlignment="1" applyProtection="1">
      <alignment horizontal="left" vertical="center" readingOrder="1"/>
    </xf>
    <xf numFmtId="175" fontId="10" fillId="0" borderId="0" xfId="0" applyNumberFormat="1" applyFont="1"/>
    <xf numFmtId="16" fontId="10" fillId="0" borderId="10" xfId="0" applyNumberFormat="1" applyFont="1" applyFill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0" fillId="24" borderId="10" xfId="318" applyFont="1" applyFill="1" applyBorder="1" applyAlignment="1">
      <alignment horizontal="center"/>
    </xf>
    <xf numFmtId="0" fontId="10" fillId="24" borderId="12" xfId="318" applyFont="1" applyFill="1" applyBorder="1" applyAlignment="1">
      <alignment horizontal="center"/>
    </xf>
    <xf numFmtId="0" fontId="10" fillId="24" borderId="15" xfId="318" applyFont="1" applyFill="1" applyBorder="1" applyAlignment="1">
      <alignment horizontal="center"/>
    </xf>
    <xf numFmtId="0" fontId="10" fillId="0" borderId="0" xfId="318" applyFont="1"/>
    <xf numFmtId="0" fontId="18" fillId="0" borderId="0" xfId="318" applyFont="1"/>
    <xf numFmtId="38" fontId="10" fillId="0" borderId="10" xfId="68" applyFont="1" applyFill="1" applyBorder="1"/>
    <xf numFmtId="0" fontId="32" fillId="0" borderId="0" xfId="318" applyFont="1" applyFill="1"/>
    <xf numFmtId="0" fontId="0" fillId="0" borderId="0" xfId="318" applyFont="1"/>
    <xf numFmtId="0" fontId="10" fillId="0" borderId="10" xfId="0" applyFont="1" applyFill="1" applyBorder="1" applyAlignment="1">
      <alignment vertical="top" wrapText="1" readingOrder="1"/>
    </xf>
    <xf numFmtId="0" fontId="18" fillId="0" borderId="0" xfId="318" applyFont="1" applyFill="1"/>
    <xf numFmtId="0" fontId="15" fillId="0" borderId="10" xfId="0" applyFont="1" applyFill="1" applyBorder="1" applyAlignment="1">
      <alignment vertical="top" wrapText="1" readingOrder="1"/>
    </xf>
    <xf numFmtId="0" fontId="10" fillId="24" borderId="12" xfId="318" applyFont="1" applyFill="1" applyBorder="1" applyAlignment="1">
      <alignment horizontal="right"/>
    </xf>
    <xf numFmtId="14" fontId="10" fillId="0" borderId="0" xfId="0" applyNumberFormat="1" applyFont="1"/>
    <xf numFmtId="38" fontId="10" fillId="0" borderId="10" xfId="67" applyNumberFormat="1" applyFont="1" applyFill="1" applyBorder="1" applyAlignment="1"/>
    <xf numFmtId="0" fontId="27" fillId="0" borderId="19" xfId="318" applyFont="1" applyBorder="1" applyAlignment="1">
      <alignment horizontal="left" indent="2"/>
    </xf>
    <xf numFmtId="0" fontId="27" fillId="0" borderId="0" xfId="318" applyFont="1" applyBorder="1" applyAlignment="1">
      <alignment horizontal="left" indent="2"/>
    </xf>
    <xf numFmtId="0" fontId="27" fillId="0" borderId="20" xfId="318" applyFont="1" applyBorder="1" applyAlignment="1">
      <alignment horizontal="left" indent="2"/>
    </xf>
    <xf numFmtId="170" fontId="30" fillId="0" borderId="19" xfId="318" applyNumberFormat="1" applyFont="1" applyFill="1" applyBorder="1" applyAlignment="1">
      <alignment horizontal="center"/>
    </xf>
    <xf numFmtId="0" fontId="30" fillId="0" borderId="0" xfId="318" applyFont="1" applyFill="1" applyBorder="1" applyAlignment="1">
      <alignment horizontal="center"/>
    </xf>
    <xf numFmtId="0" fontId="30" fillId="0" borderId="20" xfId="318" applyFont="1" applyFill="1" applyBorder="1" applyAlignment="1">
      <alignment horizontal="center"/>
    </xf>
    <xf numFmtId="173" fontId="30" fillId="0" borderId="0" xfId="318" applyNumberFormat="1" applyFont="1" applyFill="1" applyBorder="1" applyAlignment="1"/>
    <xf numFmtId="173" fontId="30" fillId="0" borderId="19" xfId="318" applyNumberFormat="1" applyFont="1" applyFill="1" applyBorder="1" applyAlignment="1"/>
    <xf numFmtId="173" fontId="30" fillId="0" borderId="20" xfId="318" applyNumberFormat="1" applyFont="1" applyFill="1" applyBorder="1" applyAlignment="1"/>
    <xf numFmtId="0" fontId="14" fillId="0" borderId="0" xfId="318" applyFont="1" applyBorder="1" applyAlignment="1">
      <alignment horizontal="center"/>
    </xf>
    <xf numFmtId="0" fontId="14" fillId="0" borderId="20" xfId="318" applyFont="1" applyBorder="1" applyAlignment="1">
      <alignment horizontal="center"/>
    </xf>
    <xf numFmtId="0" fontId="18" fillId="0" borderId="0" xfId="318"/>
    <xf numFmtId="0" fontId="27" fillId="0" borderId="15" xfId="318" applyFont="1" applyBorder="1" applyAlignment="1">
      <alignment horizontal="left" indent="2"/>
    </xf>
    <xf numFmtId="0" fontId="27" fillId="0" borderId="16" xfId="318" applyFont="1" applyBorder="1" applyAlignment="1">
      <alignment horizontal="left" indent="2"/>
    </xf>
    <xf numFmtId="0" fontId="27" fillId="0" borderId="17" xfId="318" applyFont="1" applyBorder="1" applyAlignment="1">
      <alignment horizontal="left" indent="2"/>
    </xf>
    <xf numFmtId="170" fontId="30" fillId="0" borderId="15" xfId="318" applyNumberFormat="1" applyFont="1" applyFill="1" applyBorder="1" applyAlignment="1">
      <alignment horizontal="center"/>
    </xf>
    <xf numFmtId="0" fontId="30" fillId="0" borderId="16" xfId="318" applyFont="1" applyFill="1" applyBorder="1" applyAlignment="1">
      <alignment horizontal="center"/>
    </xf>
    <xf numFmtId="0" fontId="30" fillId="0" borderId="17" xfId="318" applyFont="1" applyFill="1" applyBorder="1" applyAlignment="1">
      <alignment horizontal="center"/>
    </xf>
    <xf numFmtId="173" fontId="30" fillId="0" borderId="16" xfId="318" applyNumberFormat="1" applyFont="1" applyBorder="1" applyAlignment="1"/>
    <xf numFmtId="173" fontId="30" fillId="0" borderId="15" xfId="318" applyNumberFormat="1" applyFont="1" applyBorder="1" applyAlignment="1"/>
    <xf numFmtId="173" fontId="30" fillId="0" borderId="17" xfId="318" applyNumberFormat="1" applyFont="1" applyBorder="1" applyAlignment="1"/>
    <xf numFmtId="0" fontId="14" fillId="0" borderId="16" xfId="318" applyFont="1" applyBorder="1" applyAlignment="1">
      <alignment horizontal="center"/>
    </xf>
    <xf numFmtId="0" fontId="14" fillId="0" borderId="17" xfId="318" applyFont="1" applyBorder="1" applyAlignment="1">
      <alignment horizontal="center"/>
    </xf>
    <xf numFmtId="175" fontId="12" fillId="0" borderId="19" xfId="317" applyNumberFormat="1" applyFont="1" applyBorder="1" applyAlignment="1">
      <alignment horizontal="center"/>
    </xf>
    <xf numFmtId="180" fontId="91" fillId="0" borderId="19" xfId="0" applyNumberFormat="1" applyFont="1" applyFill="1" applyBorder="1" applyAlignment="1" applyProtection="1">
      <alignment horizontal="center" vertical="center" shrinkToFit="1"/>
      <protection locked="0"/>
    </xf>
    <xf numFmtId="175" fontId="91" fillId="0" borderId="19" xfId="0" applyNumberFormat="1" applyFont="1" applyFill="1" applyBorder="1" applyAlignment="1" applyProtection="1">
      <alignment horizontal="center" vertical="center" shrinkToFit="1"/>
      <protection locked="0"/>
    </xf>
    <xf numFmtId="38" fontId="10" fillId="0" borderId="10" xfId="68" applyNumberFormat="1" applyFont="1" applyFill="1" applyBorder="1" applyAlignment="1"/>
    <xf numFmtId="0" fontId="88" fillId="0" borderId="10" xfId="153" applyFont="1" applyBorder="1" applyAlignment="1" applyProtection="1">
      <alignment vertical="center" shrinkToFit="1"/>
      <protection locked="0"/>
    </xf>
    <xf numFmtId="0" fontId="64" fillId="0" borderId="10" xfId="153" applyFont="1" applyBorder="1" applyAlignment="1" applyProtection="1">
      <alignment vertical="center" shrinkToFit="1"/>
      <protection locked="0"/>
    </xf>
    <xf numFmtId="0" fontId="64" fillId="0" borderId="25" xfId="153" applyFont="1" applyBorder="1" applyAlignment="1" applyProtection="1">
      <alignment vertical="center" shrinkToFit="1"/>
      <protection locked="0"/>
    </xf>
    <xf numFmtId="0" fontId="91" fillId="0" borderId="10" xfId="0" applyFont="1" applyBorder="1"/>
    <xf numFmtId="0" fontId="81" fillId="0" borderId="0" xfId="0" applyFont="1" applyAlignment="1">
      <alignment vertical="center"/>
    </xf>
    <xf numFmtId="0" fontId="81" fillId="0" borderId="10" xfId="0" applyFont="1" applyBorder="1" applyAlignment="1">
      <alignment vertical="center"/>
    </xf>
    <xf numFmtId="0" fontId="91" fillId="0" borderId="10" xfId="0" applyFont="1" applyBorder="1" applyAlignment="1">
      <alignment vertical="center"/>
    </xf>
    <xf numFmtId="0" fontId="81" fillId="0" borderId="12" xfId="0" applyFont="1" applyBorder="1" applyAlignment="1">
      <alignment vertical="center"/>
    </xf>
    <xf numFmtId="0" fontId="81" fillId="0" borderId="24" xfId="0" applyFont="1" applyBorder="1" applyAlignment="1">
      <alignment vertical="center"/>
    </xf>
    <xf numFmtId="0" fontId="91" fillId="0" borderId="0" xfId="0" applyFont="1" applyAlignment="1">
      <alignment vertical="center"/>
    </xf>
    <xf numFmtId="0" fontId="79" fillId="0" borderId="10" xfId="153" applyFont="1" applyBorder="1" applyAlignment="1" applyProtection="1">
      <alignment vertical="center" shrinkToFit="1"/>
      <protection locked="0"/>
    </xf>
    <xf numFmtId="0" fontId="92" fillId="0" borderId="10" xfId="0" applyFont="1" applyBorder="1" applyAlignment="1">
      <alignment vertical="center"/>
    </xf>
    <xf numFmtId="0" fontId="92" fillId="0" borderId="0" xfId="0" applyFont="1" applyAlignment="1">
      <alignment vertical="center"/>
    </xf>
    <xf numFmtId="0" fontId="92" fillId="0" borderId="10" xfId="0" applyFont="1" applyBorder="1"/>
    <xf numFmtId="0" fontId="92" fillId="0" borderId="0" xfId="0" applyFont="1"/>
    <xf numFmtId="0" fontId="91" fillId="0" borderId="10" xfId="0" applyFont="1" applyBorder="1" applyAlignment="1" applyProtection="1">
      <alignment vertical="center" shrinkToFit="1"/>
      <protection locked="0"/>
    </xf>
    <xf numFmtId="16" fontId="10" fillId="0" borderId="12" xfId="0" applyNumberFormat="1" applyFont="1" applyFill="1" applyBorder="1" applyAlignment="1">
      <alignment shrinkToFit="1"/>
    </xf>
    <xf numFmtId="0" fontId="40" fillId="0" borderId="0" xfId="0" applyFont="1" applyFill="1" applyAlignment="1">
      <alignment horizontal="left"/>
    </xf>
    <xf numFmtId="0" fontId="40" fillId="0" borderId="10" xfId="0" applyFont="1" applyFill="1" applyBorder="1" applyAlignment="1">
      <alignment horizontal="left"/>
    </xf>
    <xf numFmtId="0" fontId="40" fillId="56" borderId="10" xfId="0" applyFont="1" applyFill="1" applyBorder="1" applyAlignment="1">
      <alignment horizontal="left"/>
    </xf>
    <xf numFmtId="0" fontId="40" fillId="56" borderId="12" xfId="0" applyFont="1" applyFill="1" applyBorder="1" applyAlignment="1">
      <alignment horizontal="left"/>
    </xf>
    <xf numFmtId="175" fontId="10" fillId="0" borderId="0" xfId="318" applyNumberFormat="1" applyFont="1" applyFill="1"/>
    <xf numFmtId="0" fontId="10" fillId="0" borderId="0" xfId="0" applyFont="1" applyFill="1"/>
    <xf numFmtId="0" fontId="1" fillId="0" borderId="0" xfId="0" applyFont="1" applyFill="1"/>
    <xf numFmtId="0" fontId="41" fillId="0" borderId="0" xfId="0" applyFont="1" applyFill="1" applyBorder="1" applyAlignment="1"/>
    <xf numFmtId="0" fontId="25" fillId="0" borderId="12" xfId="0" applyFont="1" applyFill="1" applyBorder="1" applyAlignment="1">
      <alignment horizontal="left"/>
    </xf>
    <xf numFmtId="0" fontId="25" fillId="0" borderId="10" xfId="0" applyFont="1" applyFill="1" applyBorder="1" applyAlignment="1">
      <alignment horizontal="left"/>
    </xf>
    <xf numFmtId="179" fontId="33" fillId="0" borderId="0" xfId="0" applyNumberFormat="1" applyFont="1" applyFill="1" applyAlignment="1">
      <alignment horizontal="left" vertical="center"/>
    </xf>
    <xf numFmtId="179" fontId="35" fillId="0" borderId="0" xfId="0" applyNumberFormat="1" applyFont="1" applyFill="1" applyAlignment="1">
      <alignment horizontal="left" vertical="center"/>
    </xf>
    <xf numFmtId="179" fontId="37" fillId="0" borderId="0" xfId="0" applyNumberFormat="1" applyFont="1" applyFill="1" applyAlignment="1">
      <alignment horizontal="left" vertical="center"/>
    </xf>
    <xf numFmtId="0" fontId="64" fillId="0" borderId="10" xfId="153" applyFont="1" applyFill="1" applyBorder="1" applyAlignment="1" applyProtection="1">
      <alignment vertical="center" shrinkToFit="1"/>
      <protection locked="0"/>
    </xf>
    <xf numFmtId="0" fontId="91" fillId="0" borderId="10" xfId="0" applyFont="1" applyFill="1" applyBorder="1" applyAlignment="1" applyProtection="1">
      <alignment vertical="center" shrinkToFit="1"/>
      <protection locked="0"/>
    </xf>
    <xf numFmtId="0" fontId="15" fillId="0" borderId="10" xfId="0" applyNumberFormat="1" applyFont="1" applyFill="1" applyBorder="1" applyAlignment="1" applyProtection="1">
      <alignment horizontal="left"/>
    </xf>
    <xf numFmtId="0" fontId="10" fillId="0" borderId="0" xfId="0" applyFont="1" applyAlignment="1"/>
    <xf numFmtId="0" fontId="10" fillId="0" borderId="0" xfId="0" applyFont="1" applyFill="1" applyAlignment="1"/>
    <xf numFmtId="0" fontId="10" fillId="0" borderId="0" xfId="0" applyFont="1" applyAlignment="1">
      <alignment vertical="center" readingOrder="1"/>
    </xf>
    <xf numFmtId="173" fontId="15" fillId="0" borderId="0" xfId="316" applyNumberFormat="1" applyFont="1" applyFill="1" applyBorder="1" applyAlignment="1" applyProtection="1"/>
    <xf numFmtId="171" fontId="15" fillId="0" borderId="0" xfId="316" applyNumberFormat="1" applyFont="1" applyFill="1" applyBorder="1" applyAlignment="1" applyProtection="1"/>
    <xf numFmtId="177" fontId="15" fillId="0" borderId="0" xfId="316" applyNumberFormat="1" applyFont="1" applyFill="1" applyBorder="1" applyAlignment="1" applyProtection="1">
      <alignment horizontal="right" vertical="center"/>
    </xf>
    <xf numFmtId="14" fontId="12" fillId="0" borderId="0" xfId="0" applyNumberFormat="1" applyFont="1" applyFill="1" applyBorder="1" applyAlignment="1">
      <alignment vertical="top" wrapText="1" readingOrder="1"/>
    </xf>
    <xf numFmtId="0" fontId="12" fillId="0" borderId="0" xfId="0" applyNumberFormat="1" applyFont="1" applyFill="1" applyBorder="1" applyAlignment="1">
      <alignment vertical="top" wrapText="1" readingOrder="1"/>
    </xf>
    <xf numFmtId="0" fontId="12" fillId="0" borderId="0" xfId="0" applyFont="1" applyFill="1"/>
    <xf numFmtId="0" fontId="40" fillId="0" borderId="0" xfId="0" applyFont="1" applyFill="1" applyBorder="1" applyAlignment="1"/>
    <xf numFmtId="0" fontId="93" fillId="0" borderId="0" xfId="0" applyNumberFormat="1" applyFont="1" applyFill="1" applyBorder="1" applyAlignment="1">
      <alignment horizontal="right" vertical="top" wrapText="1" readingOrder="1"/>
    </xf>
    <xf numFmtId="0" fontId="94" fillId="0" borderId="0" xfId="0" applyNumberFormat="1" applyFont="1" applyFill="1" applyBorder="1" applyAlignment="1">
      <alignment horizontal="right" vertical="top" wrapText="1" readingOrder="1"/>
    </xf>
    <xf numFmtId="14" fontId="10" fillId="0" borderId="0" xfId="0" applyNumberFormat="1" applyFont="1" applyBorder="1"/>
    <xf numFmtId="0" fontId="95" fillId="0" borderId="0" xfId="0" applyNumberFormat="1" applyFont="1" applyFill="1" applyBorder="1" applyAlignment="1">
      <alignment horizontal="left" vertical="top" wrapText="1" readingOrder="1"/>
    </xf>
    <xf numFmtId="0" fontId="96" fillId="0" borderId="0" xfId="0" applyNumberFormat="1" applyFont="1" applyFill="1" applyBorder="1" applyAlignment="1">
      <alignment vertical="top" wrapText="1" readingOrder="1"/>
    </xf>
    <xf numFmtId="0" fontId="97" fillId="0" borderId="0" xfId="0" applyNumberFormat="1" applyFont="1" applyFill="1" applyBorder="1" applyAlignment="1">
      <alignment vertical="top" wrapText="1" readingOrder="1"/>
    </xf>
    <xf numFmtId="0" fontId="41" fillId="0" borderId="0" xfId="0" applyNumberFormat="1" applyFont="1" applyFill="1" applyBorder="1" applyAlignment="1">
      <alignment vertical="top" wrapText="1" readingOrder="1"/>
    </xf>
    <xf numFmtId="0" fontId="41" fillId="0" borderId="0" xfId="0" applyFont="1" applyAlignment="1"/>
    <xf numFmtId="0" fontId="10" fillId="57" borderId="0" xfId="0" applyFont="1" applyFill="1" applyAlignment="1"/>
    <xf numFmtId="169" fontId="15" fillId="57" borderId="0" xfId="316" applyNumberFormat="1" applyFont="1" applyFill="1" applyBorder="1" applyAlignment="1" applyProtection="1"/>
    <xf numFmtId="0" fontId="15" fillId="57" borderId="0" xfId="316" applyNumberFormat="1" applyFont="1" applyFill="1" applyBorder="1" applyAlignment="1" applyProtection="1"/>
    <xf numFmtId="173" fontId="15" fillId="57" borderId="0" xfId="316" applyNumberFormat="1" applyFont="1" applyFill="1" applyBorder="1" applyAlignment="1" applyProtection="1"/>
    <xf numFmtId="0" fontId="27" fillId="0" borderId="24" xfId="318" applyFont="1" applyBorder="1" applyAlignment="1">
      <alignment horizontal="left" indent="2"/>
    </xf>
    <xf numFmtId="0" fontId="27" fillId="0" borderId="14" xfId="318" applyFont="1" applyBorder="1" applyAlignment="1">
      <alignment horizontal="left" indent="2"/>
    </xf>
    <xf numFmtId="0" fontId="27" fillId="0" borderId="18" xfId="318" applyFont="1" applyBorder="1" applyAlignment="1">
      <alignment horizontal="left" indent="2"/>
    </xf>
    <xf numFmtId="0" fontId="27" fillId="0" borderId="24" xfId="317" applyFont="1" applyBorder="1" applyAlignment="1">
      <alignment horizontal="left" indent="2"/>
    </xf>
    <xf numFmtId="0" fontId="27" fillId="0" borderId="14" xfId="317" applyFont="1" applyBorder="1" applyAlignment="1">
      <alignment horizontal="left" indent="2"/>
    </xf>
    <xf numFmtId="0" fontId="27" fillId="0" borderId="18" xfId="317" applyFont="1" applyBorder="1" applyAlignment="1">
      <alignment horizontal="left" indent="2"/>
    </xf>
    <xf numFmtId="170" fontId="30" fillId="0" borderId="24" xfId="317" applyNumberFormat="1" applyFont="1" applyFill="1" applyBorder="1" applyAlignment="1">
      <alignment horizontal="center"/>
    </xf>
    <xf numFmtId="0" fontId="30" fillId="0" borderId="14" xfId="317" applyFont="1" applyFill="1" applyBorder="1" applyAlignment="1">
      <alignment horizontal="center"/>
    </xf>
    <xf numFmtId="0" fontId="30" fillId="0" borderId="18" xfId="317" applyFont="1" applyFill="1" applyBorder="1" applyAlignment="1">
      <alignment horizontal="center"/>
    </xf>
    <xf numFmtId="173" fontId="30" fillId="0" borderId="24" xfId="317" applyNumberFormat="1" applyFont="1" applyFill="1" applyBorder="1" applyAlignment="1">
      <alignment horizontal="center"/>
    </xf>
    <xf numFmtId="173" fontId="30" fillId="0" borderId="14" xfId="317" applyNumberFormat="1" applyFont="1" applyFill="1" applyBorder="1" applyAlignment="1">
      <alignment horizontal="center"/>
    </xf>
    <xf numFmtId="173" fontId="30" fillId="0" borderId="18" xfId="317" applyNumberFormat="1" applyFont="1" applyFill="1" applyBorder="1" applyAlignment="1">
      <alignment horizontal="center"/>
    </xf>
    <xf numFmtId="173" fontId="30" fillId="0" borderId="24" xfId="317" applyNumberFormat="1" applyFont="1" applyBorder="1" applyAlignment="1"/>
    <xf numFmtId="173" fontId="30" fillId="0" borderId="14" xfId="317" applyNumberFormat="1" applyFont="1" applyBorder="1" applyAlignment="1"/>
    <xf numFmtId="173" fontId="30" fillId="0" borderId="18" xfId="317" applyNumberFormat="1" applyFont="1" applyBorder="1" applyAlignment="1"/>
    <xf numFmtId="0" fontId="14" fillId="0" borderId="19" xfId="317" applyFont="1" applyBorder="1" applyAlignment="1">
      <alignment horizontal="left" wrapText="1" indent="2"/>
    </xf>
    <xf numFmtId="0" fontId="14" fillId="0" borderId="0" xfId="317" applyFont="1" applyBorder="1" applyAlignment="1">
      <alignment horizontal="left" indent="2"/>
    </xf>
    <xf numFmtId="0" fontId="14" fillId="0" borderId="20" xfId="317" applyFont="1" applyBorder="1" applyAlignment="1">
      <alignment horizontal="left" indent="2"/>
    </xf>
    <xf numFmtId="173" fontId="30" fillId="0" borderId="0" xfId="317" applyNumberFormat="1" applyFont="1" applyBorder="1" applyAlignment="1"/>
    <xf numFmtId="173" fontId="30" fillId="0" borderId="20" xfId="317" applyNumberFormat="1" applyFont="1" applyBorder="1" applyAlignment="1"/>
    <xf numFmtId="0" fontId="27" fillId="56" borderId="24" xfId="318" applyFont="1" applyFill="1" applyBorder="1" applyAlignment="1">
      <alignment horizontal="left" wrapText="1" indent="2"/>
    </xf>
    <xf numFmtId="0" fontId="27" fillId="56" borderId="14" xfId="318" applyFont="1" applyFill="1" applyBorder="1" applyAlignment="1">
      <alignment horizontal="left" indent="2"/>
    </xf>
    <xf numFmtId="0" fontId="27" fillId="56" borderId="18" xfId="318" applyFont="1" applyFill="1" applyBorder="1" applyAlignment="1">
      <alignment horizontal="left" indent="2"/>
    </xf>
    <xf numFmtId="1" fontId="30" fillId="0" borderId="24" xfId="82" applyNumberFormat="1" applyFont="1" applyFill="1" applyBorder="1" applyAlignment="1">
      <alignment horizontal="center" vertical="center"/>
    </xf>
    <xf numFmtId="1" fontId="4" fillId="0" borderId="14" xfId="320" applyNumberFormat="1" applyFont="1" applyFill="1" applyBorder="1" applyAlignment="1" applyProtection="1">
      <alignment horizontal="center" vertical="center"/>
    </xf>
    <xf numFmtId="1" fontId="4" fillId="0" borderId="18" xfId="320" applyNumberFormat="1" applyFont="1" applyFill="1" applyBorder="1" applyAlignment="1" applyProtection="1">
      <alignment horizontal="center" vertical="center"/>
    </xf>
    <xf numFmtId="0" fontId="27" fillId="0" borderId="24" xfId="317" applyFont="1" applyFill="1" applyBorder="1" applyAlignment="1">
      <alignment horizontal="left" wrapText="1" indent="2"/>
    </xf>
    <xf numFmtId="0" fontId="27" fillId="0" borderId="14" xfId="317" applyFont="1" applyFill="1" applyBorder="1" applyAlignment="1">
      <alignment horizontal="left" indent="2"/>
    </xf>
    <xf numFmtId="0" fontId="27" fillId="0" borderId="18" xfId="317" applyFont="1" applyFill="1" applyBorder="1" applyAlignment="1">
      <alignment horizontal="left" indent="2"/>
    </xf>
    <xf numFmtId="0" fontId="27" fillId="0" borderId="24" xfId="318" applyFont="1" applyFill="1" applyBorder="1" applyAlignment="1">
      <alignment horizontal="left" wrapText="1" indent="2"/>
    </xf>
    <xf numFmtId="0" fontId="27" fillId="0" borderId="14" xfId="318" applyFont="1" applyFill="1" applyBorder="1" applyAlignment="1">
      <alignment horizontal="left" wrapText="1" indent="2"/>
    </xf>
    <xf numFmtId="0" fontId="27" fillId="0" borderId="18" xfId="318" applyFont="1" applyFill="1" applyBorder="1" applyAlignment="1">
      <alignment horizontal="left" wrapText="1" indent="2"/>
    </xf>
    <xf numFmtId="170" fontId="30" fillId="0" borderId="24" xfId="318" applyNumberFormat="1" applyFont="1" applyFill="1" applyBorder="1" applyAlignment="1">
      <alignment horizontal="center"/>
    </xf>
    <xf numFmtId="170" fontId="30" fillId="0" borderId="14" xfId="318" applyNumberFormat="1" applyFont="1" applyFill="1" applyBorder="1" applyAlignment="1">
      <alignment horizontal="center"/>
    </xf>
    <xf numFmtId="170" fontId="30" fillId="0" borderId="18" xfId="318" applyNumberFormat="1" applyFont="1" applyFill="1" applyBorder="1" applyAlignment="1">
      <alignment horizontal="center"/>
    </xf>
    <xf numFmtId="173" fontId="30" fillId="0" borderId="24" xfId="317" applyNumberFormat="1" applyFont="1" applyFill="1" applyBorder="1" applyAlignment="1"/>
    <xf numFmtId="173" fontId="30" fillId="0" borderId="14" xfId="317" applyNumberFormat="1" applyFont="1" applyFill="1" applyBorder="1" applyAlignment="1"/>
    <xf numFmtId="173" fontId="30" fillId="0" borderId="18" xfId="317" applyNumberFormat="1" applyFont="1" applyFill="1" applyBorder="1" applyAlignment="1"/>
    <xf numFmtId="173" fontId="30" fillId="56" borderId="14" xfId="318" applyNumberFormat="1" applyFont="1" applyFill="1" applyBorder="1" applyAlignment="1"/>
    <xf numFmtId="170" fontId="30" fillId="0" borderId="14" xfId="317" applyNumberFormat="1" applyFont="1" applyFill="1" applyBorder="1" applyAlignment="1">
      <alignment horizontal="center"/>
    </xf>
    <xf numFmtId="170" fontId="30" fillId="0" borderId="18" xfId="317" applyNumberFormat="1" applyFont="1" applyFill="1" applyBorder="1" applyAlignment="1">
      <alignment horizontal="center"/>
    </xf>
    <xf numFmtId="173" fontId="30" fillId="0" borderId="24" xfId="318" applyNumberFormat="1" applyFont="1" applyFill="1" applyBorder="1" applyAlignment="1"/>
    <xf numFmtId="173" fontId="30" fillId="0" borderId="14" xfId="318" applyNumberFormat="1" applyFont="1" applyFill="1" applyBorder="1" applyAlignment="1"/>
    <xf numFmtId="173" fontId="30" fillId="0" borderId="18" xfId="318" applyNumberFormat="1" applyFont="1" applyFill="1" applyBorder="1" applyAlignment="1"/>
    <xf numFmtId="0" fontId="27" fillId="0" borderId="24" xfId="317" applyFont="1" applyFill="1" applyBorder="1" applyAlignment="1">
      <alignment horizontal="left" indent="2"/>
    </xf>
    <xf numFmtId="0" fontId="14" fillId="0" borderId="14" xfId="317" applyFont="1" applyBorder="1" applyAlignment="1">
      <alignment horizontal="center"/>
    </xf>
    <xf numFmtId="0" fontId="14" fillId="0" borderId="18" xfId="317" applyFont="1" applyBorder="1" applyAlignment="1">
      <alignment horizontal="center"/>
    </xf>
    <xf numFmtId="173" fontId="30" fillId="0" borderId="24" xfId="94" applyNumberFormat="1" applyFont="1" applyBorder="1" applyAlignment="1">
      <alignment horizontal="center"/>
    </xf>
    <xf numFmtId="173" fontId="30" fillId="0" borderId="14" xfId="94" applyNumberFormat="1" applyFont="1" applyBorder="1" applyAlignment="1">
      <alignment horizontal="center"/>
    </xf>
    <xf numFmtId="173" fontId="30" fillId="0" borderId="18" xfId="94" applyNumberFormat="1" applyFont="1" applyBorder="1" applyAlignment="1">
      <alignment horizontal="center"/>
    </xf>
    <xf numFmtId="173" fontId="30" fillId="0" borderId="24" xfId="94" applyNumberFormat="1" applyFont="1" applyBorder="1" applyAlignment="1">
      <alignment horizontal="right"/>
    </xf>
    <xf numFmtId="173" fontId="30" fillId="0" borderId="14" xfId="94" applyNumberFormat="1" applyFont="1" applyBorder="1" applyAlignment="1">
      <alignment horizontal="right"/>
    </xf>
    <xf numFmtId="173" fontId="30" fillId="0" borderId="18" xfId="94" applyNumberFormat="1" applyFont="1" applyBorder="1" applyAlignment="1">
      <alignment horizontal="right"/>
    </xf>
    <xf numFmtId="0" fontId="14" fillId="0" borderId="14" xfId="318" applyFont="1" applyBorder="1" applyAlignment="1">
      <alignment horizontal="center"/>
    </xf>
    <xf numFmtId="0" fontId="14" fillId="0" borderId="18" xfId="318" applyFont="1" applyBorder="1" applyAlignment="1">
      <alignment horizontal="center"/>
    </xf>
    <xf numFmtId="0" fontId="14" fillId="0" borderId="24" xfId="317" applyFont="1" applyFill="1" applyBorder="1" applyAlignment="1">
      <alignment horizontal="center"/>
    </xf>
    <xf numFmtId="0" fontId="14" fillId="0" borderId="14" xfId="317" applyFont="1" applyFill="1" applyBorder="1" applyAlignment="1">
      <alignment horizontal="center"/>
    </xf>
    <xf numFmtId="0" fontId="14" fillId="0" borderId="18" xfId="317" applyFont="1" applyFill="1" applyBorder="1" applyAlignment="1">
      <alignment horizontal="center"/>
    </xf>
    <xf numFmtId="173" fontId="30" fillId="56" borderId="24" xfId="94" applyNumberFormat="1" applyFont="1" applyFill="1" applyBorder="1" applyAlignment="1">
      <alignment horizontal="right"/>
    </xf>
    <xf numFmtId="173" fontId="30" fillId="56" borderId="14" xfId="94" applyNumberFormat="1" applyFont="1" applyFill="1" applyBorder="1" applyAlignment="1">
      <alignment horizontal="right"/>
    </xf>
    <xf numFmtId="173" fontId="30" fillId="56" borderId="18" xfId="94" applyNumberFormat="1" applyFont="1" applyFill="1" applyBorder="1" applyAlignment="1">
      <alignment horizontal="right"/>
    </xf>
    <xf numFmtId="173" fontId="31" fillId="0" borderId="24" xfId="317" applyNumberFormat="1" applyFont="1" applyBorder="1" applyAlignment="1">
      <alignment horizontal="right" vertical="center"/>
    </xf>
    <xf numFmtId="173" fontId="31" fillId="0" borderId="14" xfId="317" applyNumberFormat="1" applyFont="1" applyBorder="1" applyAlignment="1">
      <alignment horizontal="right" vertical="center"/>
    </xf>
    <xf numFmtId="173" fontId="31" fillId="0" borderId="18" xfId="317" applyNumberFormat="1" applyFont="1" applyBorder="1" applyAlignment="1">
      <alignment horizontal="right" vertical="center"/>
    </xf>
    <xf numFmtId="173" fontId="31" fillId="0" borderId="27" xfId="317" applyNumberFormat="1" applyFont="1" applyBorder="1" applyAlignment="1">
      <alignment vertical="center" shrinkToFit="1"/>
    </xf>
    <xf numFmtId="173" fontId="31" fillId="0" borderId="28" xfId="317" applyNumberFormat="1" applyFont="1" applyBorder="1" applyAlignment="1">
      <alignment vertical="center" shrinkToFit="1"/>
    </xf>
    <xf numFmtId="173" fontId="31" fillId="0" borderId="29" xfId="317" applyNumberFormat="1" applyFont="1" applyBorder="1" applyAlignment="1">
      <alignment vertical="center" shrinkToFit="1"/>
    </xf>
    <xf numFmtId="173" fontId="30" fillId="0" borderId="24" xfId="94" applyNumberFormat="1" applyFont="1" applyFill="1" applyBorder="1" applyAlignment="1">
      <alignment horizontal="right"/>
    </xf>
    <xf numFmtId="173" fontId="30" fillId="0" borderId="14" xfId="94" applyNumberFormat="1" applyFont="1" applyFill="1" applyBorder="1" applyAlignment="1">
      <alignment horizontal="right"/>
    </xf>
    <xf numFmtId="173" fontId="30" fillId="0" borderId="18" xfId="94" applyNumberFormat="1" applyFont="1" applyFill="1" applyBorder="1" applyAlignment="1">
      <alignment horizontal="right"/>
    </xf>
    <xf numFmtId="0" fontId="14" fillId="24" borderId="12" xfId="317" applyFont="1" applyFill="1" applyBorder="1" applyAlignment="1">
      <alignment horizontal="center"/>
    </xf>
    <xf numFmtId="0" fontId="14" fillId="24" borderId="26" xfId="317" applyFont="1" applyFill="1" applyBorder="1" applyAlignment="1">
      <alignment horizontal="center"/>
    </xf>
    <xf numFmtId="0" fontId="14" fillId="24" borderId="13" xfId="317" applyFont="1" applyFill="1" applyBorder="1" applyAlignment="1">
      <alignment horizontal="center"/>
    </xf>
    <xf numFmtId="0" fontId="14" fillId="0" borderId="24" xfId="317" applyFont="1" applyBorder="1" applyAlignment="1">
      <alignment horizontal="center" vertical="center"/>
    </xf>
    <xf numFmtId="0" fontId="14" fillId="0" borderId="14" xfId="317" applyFont="1" applyBorder="1" applyAlignment="1">
      <alignment horizontal="center" vertical="center"/>
    </xf>
    <xf numFmtId="0" fontId="14" fillId="0" borderId="19" xfId="317" applyFont="1" applyBorder="1" applyAlignment="1">
      <alignment horizontal="left" indent="1"/>
    </xf>
    <xf numFmtId="0" fontId="14" fillId="0" borderId="0" xfId="317" applyFont="1" applyBorder="1" applyAlignment="1">
      <alignment horizontal="left" indent="1"/>
    </xf>
    <xf numFmtId="0" fontId="14" fillId="0" borderId="20" xfId="317" applyFont="1" applyBorder="1" applyAlignment="1">
      <alignment horizontal="left" indent="1"/>
    </xf>
    <xf numFmtId="0" fontId="14" fillId="0" borderId="19" xfId="317" applyFont="1" applyBorder="1" applyAlignment="1">
      <alignment horizontal="left" indent="2"/>
    </xf>
    <xf numFmtId="0" fontId="30" fillId="0" borderId="24" xfId="317" applyFont="1" applyFill="1" applyBorder="1" applyAlignment="1">
      <alignment horizontal="center"/>
    </xf>
    <xf numFmtId="173" fontId="30" fillId="0" borderId="24" xfId="317" applyNumberFormat="1" applyFont="1" applyFill="1" applyBorder="1" applyAlignment="1">
      <alignment horizontal="right"/>
    </xf>
    <xf numFmtId="173" fontId="30" fillId="0" borderId="14" xfId="317" applyNumberFormat="1" applyFont="1" applyFill="1" applyBorder="1" applyAlignment="1">
      <alignment horizontal="right"/>
    </xf>
    <xf numFmtId="173" fontId="30" fillId="0" borderId="18" xfId="317" applyNumberFormat="1" applyFont="1" applyFill="1" applyBorder="1" applyAlignment="1">
      <alignment horizontal="right"/>
    </xf>
    <xf numFmtId="173" fontId="30" fillId="0" borderId="15" xfId="94" applyNumberFormat="1" applyFont="1" applyBorder="1" applyAlignment="1">
      <alignment horizontal="center" wrapText="1"/>
    </xf>
    <xf numFmtId="173" fontId="30" fillId="0" borderId="16" xfId="94" applyNumberFormat="1" applyFont="1" applyBorder="1" applyAlignment="1">
      <alignment horizontal="center" wrapText="1"/>
    </xf>
    <xf numFmtId="173" fontId="30" fillId="0" borderId="17" xfId="94" applyNumberFormat="1" applyFont="1" applyBorder="1" applyAlignment="1">
      <alignment horizontal="center" wrapText="1"/>
    </xf>
    <xf numFmtId="173" fontId="30" fillId="0" borderId="24" xfId="94" applyNumberFormat="1" applyFont="1" applyBorder="1" applyAlignment="1">
      <alignment horizontal="center" wrapText="1"/>
    </xf>
    <xf numFmtId="173" fontId="30" fillId="0" borderId="14" xfId="94" applyNumberFormat="1" applyFont="1" applyBorder="1" applyAlignment="1">
      <alignment horizontal="center" wrapText="1"/>
    </xf>
    <xf numFmtId="173" fontId="30" fillId="0" borderId="18" xfId="94" applyNumberFormat="1" applyFont="1" applyBorder="1" applyAlignment="1">
      <alignment horizontal="center" wrapText="1"/>
    </xf>
    <xf numFmtId="0" fontId="14" fillId="0" borderId="0" xfId="317" applyFont="1" applyBorder="1"/>
    <xf numFmtId="0" fontId="14" fillId="0" borderId="14" xfId="317" applyFont="1" applyBorder="1"/>
    <xf numFmtId="0" fontId="23" fillId="0" borderId="0" xfId="317" applyFont="1" applyBorder="1"/>
    <xf numFmtId="0" fontId="24" fillId="0" borderId="0" xfId="317" applyFont="1" applyBorder="1"/>
    <xf numFmtId="0" fontId="24" fillId="0" borderId="30" xfId="317" applyFont="1" applyBorder="1"/>
    <xf numFmtId="0" fontId="6" fillId="0" borderId="0" xfId="317" applyFont="1" applyBorder="1"/>
    <xf numFmtId="0" fontId="26" fillId="0" borderId="0" xfId="317" applyFont="1" applyAlignment="1">
      <alignment horizontal="right" shrinkToFit="1"/>
    </xf>
    <xf numFmtId="0" fontId="14" fillId="0" borderId="0" xfId="317" applyFont="1" applyAlignment="1">
      <alignment horizontal="right"/>
    </xf>
    <xf numFmtId="14" fontId="14" fillId="0" borderId="0" xfId="317" applyNumberFormat="1" applyFont="1"/>
    <xf numFmtId="0" fontId="7" fillId="0" borderId="0" xfId="317" applyFont="1" applyBorder="1"/>
    <xf numFmtId="0" fontId="25" fillId="0" borderId="0" xfId="317" applyFont="1" applyBorder="1"/>
    <xf numFmtId="0" fontId="25" fillId="0" borderId="14" xfId="317" applyFont="1" applyBorder="1"/>
    <xf numFmtId="0" fontId="5" fillId="0" borderId="0" xfId="317" applyFont="1" applyAlignment="1">
      <alignment horizontal="center"/>
    </xf>
    <xf numFmtId="0" fontId="1" fillId="0" borderId="14" xfId="317" applyBorder="1"/>
    <xf numFmtId="178" fontId="10" fillId="0" borderId="14" xfId="0" applyNumberFormat="1" applyFont="1" applyBorder="1" applyAlignment="1">
      <alignment horizontal="center" shrinkToFit="1"/>
    </xf>
    <xf numFmtId="0" fontId="1" fillId="0" borderId="0" xfId="317" applyFont="1" applyAlignment="1">
      <alignment horizontal="right"/>
    </xf>
    <xf numFmtId="0" fontId="1" fillId="0" borderId="14" xfId="317" applyFont="1" applyBorder="1" applyAlignment="1">
      <alignment horizontal="center"/>
    </xf>
    <xf numFmtId="3" fontId="26" fillId="0" borderId="0" xfId="317" applyNumberFormat="1" applyFont="1" applyBorder="1"/>
    <xf numFmtId="3" fontId="26" fillId="0" borderId="14" xfId="317" applyNumberFormat="1" applyFont="1" applyBorder="1"/>
    <xf numFmtId="176" fontId="0" fillId="0" borderId="14" xfId="0" applyNumberFormat="1" applyBorder="1" applyAlignment="1">
      <alignment horizontal="left"/>
    </xf>
    <xf numFmtId="176" fontId="1" fillId="0" borderId="14" xfId="0" applyNumberFormat="1" applyFont="1" applyBorder="1" applyAlignment="1">
      <alignment horizontal="left"/>
    </xf>
    <xf numFmtId="0" fontId="11" fillId="0" borderId="0" xfId="317" applyFont="1" applyAlignment="1">
      <alignment horizontal="center"/>
    </xf>
    <xf numFmtId="0" fontId="11" fillId="0" borderId="0" xfId="317" applyFont="1" applyFill="1" applyAlignment="1">
      <alignment horizontal="center"/>
    </xf>
    <xf numFmtId="0" fontId="15" fillId="0" borderId="31" xfId="0" applyFont="1" applyFill="1" applyBorder="1" applyAlignment="1">
      <alignment horizontal="center" vertical="center" wrapText="1" readingOrder="1"/>
    </xf>
    <xf numFmtId="0" fontId="15" fillId="0" borderId="25" xfId="0" applyFont="1" applyFill="1" applyBorder="1" applyAlignment="1">
      <alignment horizontal="center" vertical="center" wrapText="1" readingOrder="1"/>
    </xf>
    <xf numFmtId="0" fontId="15" fillId="0" borderId="11" xfId="0" applyFont="1" applyFill="1" applyBorder="1" applyAlignment="1">
      <alignment horizontal="center" vertical="center" wrapText="1" readingOrder="1"/>
    </xf>
  </cellXfs>
  <cellStyles count="462">
    <cellStyle name="20% - アクセント 1 2" xfId="1"/>
    <cellStyle name="20% - アクセント 1 2 2" xfId="2"/>
    <cellStyle name="20% - アクセント 1 3" xfId="3"/>
    <cellStyle name="20% - アクセント 1 4" xfId="4"/>
    <cellStyle name="20% - アクセント 2 2" xfId="5"/>
    <cellStyle name="20% - アクセント 2 2 2" xfId="6"/>
    <cellStyle name="20% - アクセント 2 3" xfId="7"/>
    <cellStyle name="20% - アクセント 2 4" xfId="8"/>
    <cellStyle name="20% - アクセント 3 2" xfId="9"/>
    <cellStyle name="20% - アクセント 3 2 2" xfId="10"/>
    <cellStyle name="20% - アクセント 3 3" xfId="11"/>
    <cellStyle name="20% - アクセント 3 4" xfId="12"/>
    <cellStyle name="20% - アクセント 4 2" xfId="13"/>
    <cellStyle name="20% - アクセント 4 2 2" xfId="14"/>
    <cellStyle name="20% - アクセント 4 3" xfId="15"/>
    <cellStyle name="20% - アクセント 4 4" xfId="16"/>
    <cellStyle name="20% - アクセント 5 2" xfId="17"/>
    <cellStyle name="20% - アクセント 5 2 2" xfId="18"/>
    <cellStyle name="20% - アクセント 5 3" xfId="19"/>
    <cellStyle name="20% - アクセント 5 4" xfId="20"/>
    <cellStyle name="20% - アクセント 6 2" xfId="21"/>
    <cellStyle name="20% - アクセント 6 2 2" xfId="22"/>
    <cellStyle name="20% - アクセント 6 3" xfId="23"/>
    <cellStyle name="20% - アクセント 6 4" xfId="24"/>
    <cellStyle name="40% - アクセント 1 2" xfId="25"/>
    <cellStyle name="40% - アクセント 1 2 2" xfId="26"/>
    <cellStyle name="40% - アクセント 1 3" xfId="27"/>
    <cellStyle name="40% - アクセント 1 4" xfId="28"/>
    <cellStyle name="40% - アクセント 2 2" xfId="29"/>
    <cellStyle name="40% - アクセント 2 2 2" xfId="30"/>
    <cellStyle name="40% - アクセント 2 3" xfId="31"/>
    <cellStyle name="40% - アクセント 2 4" xfId="32"/>
    <cellStyle name="40% - アクセント 3 2" xfId="33"/>
    <cellStyle name="40% - アクセント 3 2 2" xfId="34"/>
    <cellStyle name="40% - アクセント 3 3" xfId="35"/>
    <cellStyle name="40% - アクセント 3 4" xfId="36"/>
    <cellStyle name="40% - アクセント 4 2" xfId="37"/>
    <cellStyle name="40% - アクセント 4 2 2" xfId="38"/>
    <cellStyle name="40% - アクセント 4 3" xfId="39"/>
    <cellStyle name="40% - アクセント 4 4" xfId="40"/>
    <cellStyle name="40% - アクセント 5 2" xfId="41"/>
    <cellStyle name="40% - アクセント 5 2 2" xfId="42"/>
    <cellStyle name="40% - アクセント 5 3" xfId="43"/>
    <cellStyle name="40% - アクセント 5 4" xfId="44"/>
    <cellStyle name="40% - アクセント 6 2" xfId="45"/>
    <cellStyle name="40% - アクセント 6 2 2" xfId="46"/>
    <cellStyle name="40% - アクセント 6 3" xfId="47"/>
    <cellStyle name="40% - アクセント 6 4" xfId="48"/>
    <cellStyle name="60% - アクセント 1 2" xfId="49"/>
    <cellStyle name="60% - アクセント 1 3" xfId="50"/>
    <cellStyle name="60% - アクセント 1 4" xfId="51"/>
    <cellStyle name="60% - アクセント 2 2" xfId="52"/>
    <cellStyle name="60% - アクセント 2 3" xfId="53"/>
    <cellStyle name="60% - アクセント 2 4" xfId="54"/>
    <cellStyle name="60% - アクセント 3 2" xfId="55"/>
    <cellStyle name="60% - アクセント 3 3" xfId="56"/>
    <cellStyle name="60% - アクセント 3 4" xfId="57"/>
    <cellStyle name="60% - アクセント 4 2" xfId="58"/>
    <cellStyle name="60% - アクセント 4 3" xfId="59"/>
    <cellStyle name="60% - アクセント 4 4" xfId="60"/>
    <cellStyle name="60% - アクセント 5 2" xfId="61"/>
    <cellStyle name="60% - アクセント 5 3" xfId="62"/>
    <cellStyle name="60% - アクセント 5 4" xfId="63"/>
    <cellStyle name="60% - アクセント 6 2" xfId="64"/>
    <cellStyle name="60% - アクセント 6 3" xfId="65"/>
    <cellStyle name="60% - アクセント 6 4" xfId="66"/>
    <cellStyle name="Comma [0]" xfId="67" builtinId="6"/>
    <cellStyle name="Comma [0] 2" xfId="68"/>
    <cellStyle name="Comma [0] 2 10" xfId="69"/>
    <cellStyle name="Comma [0] 2 2" xfId="70"/>
    <cellStyle name="Comma [0] 2 3" xfId="71"/>
    <cellStyle name="Comma [0] 2 4" xfId="72"/>
    <cellStyle name="Comma [0] 2 5" xfId="73"/>
    <cellStyle name="Comma [0] 2 6" xfId="74"/>
    <cellStyle name="Comma [0] 3" xfId="75"/>
    <cellStyle name="Comma [0] 4" xfId="76"/>
    <cellStyle name="Comma [0] 4 2" xfId="77"/>
    <cellStyle name="Comma [0] 5" xfId="78"/>
    <cellStyle name="Comma [0] 6" xfId="79"/>
    <cellStyle name="Comma [0] 7" xfId="80"/>
    <cellStyle name="Comma [0] 8" xfId="81"/>
    <cellStyle name="Comma [0]_200610debit" xfId="82"/>
    <cellStyle name="Comma 2" xfId="83"/>
    <cellStyle name="Comma 2 2" xfId="84"/>
    <cellStyle name="Comma 3" xfId="85"/>
    <cellStyle name="Comma 3 2" xfId="86"/>
    <cellStyle name="Comma 4" xfId="87"/>
    <cellStyle name="Comma 5" xfId="88"/>
    <cellStyle name="Comma 6" xfId="89"/>
    <cellStyle name="Comma 7" xfId="90"/>
    <cellStyle name="Comma 8" xfId="91"/>
    <cellStyle name="Currency [0] 3" xfId="92"/>
    <cellStyle name="Currency [0] 3 2" xfId="93"/>
    <cellStyle name="Currency [0]_debit" xfId="94"/>
    <cellStyle name="Currency 2" xfId="95"/>
    <cellStyle name="Currency 3" xfId="96"/>
    <cellStyle name="Currency 4" xfId="97"/>
    <cellStyle name="Currency 5" xfId="98"/>
    <cellStyle name="Currency 6" xfId="99"/>
    <cellStyle name="Normal" xfId="0" builtinId="0"/>
    <cellStyle name="Normal 10" xfId="100"/>
    <cellStyle name="Normal 10 2" xfId="101"/>
    <cellStyle name="Normal 10 3" xfId="102"/>
    <cellStyle name="Normal 10 3 2" xfId="103"/>
    <cellStyle name="Normal 100" xfId="104"/>
    <cellStyle name="Normal 100 2" xfId="105"/>
    <cellStyle name="Normal 100 3" xfId="106"/>
    <cellStyle name="Normal 100 3 2" xfId="107"/>
    <cellStyle name="Normal 102 2" xfId="108"/>
    <cellStyle name="Normal 103 2" xfId="109"/>
    <cellStyle name="Normal 104" xfId="110"/>
    <cellStyle name="Normal 108" xfId="111"/>
    <cellStyle name="Normal 109" xfId="112"/>
    <cellStyle name="Normal 11" xfId="113"/>
    <cellStyle name="Normal 11 2" xfId="114"/>
    <cellStyle name="Normal 11 2 2" xfId="115"/>
    <cellStyle name="Normal 110" xfId="116"/>
    <cellStyle name="Normal 111" xfId="117"/>
    <cellStyle name="Normal 112" xfId="118"/>
    <cellStyle name="Normal 114" xfId="119"/>
    <cellStyle name="Normal 116" xfId="120"/>
    <cellStyle name="Normal 117" xfId="121"/>
    <cellStyle name="Normal 118" xfId="122"/>
    <cellStyle name="Normal 119" xfId="123"/>
    <cellStyle name="Normal 12" xfId="124"/>
    <cellStyle name="Normal 12 2" xfId="125"/>
    <cellStyle name="Normal 12 2 2" xfId="126"/>
    <cellStyle name="Normal 13" xfId="127"/>
    <cellStyle name="Normal 13 2" xfId="128"/>
    <cellStyle name="Normal 13 2 2" xfId="129"/>
    <cellStyle name="Normal 13 3" xfId="130"/>
    <cellStyle name="Normal 14" xfId="131"/>
    <cellStyle name="Normal 14 2" xfId="132"/>
    <cellStyle name="Normal 14 2 2" xfId="133"/>
    <cellStyle name="Normal 15" xfId="134"/>
    <cellStyle name="Normal 15 2" xfId="135"/>
    <cellStyle name="Normal 15 3" xfId="136"/>
    <cellStyle name="Normal 15 3 2" xfId="137"/>
    <cellStyle name="Normal 16" xfId="138"/>
    <cellStyle name="Normal 16 2" xfId="139"/>
    <cellStyle name="Normal 16 2 2" xfId="140"/>
    <cellStyle name="Normal 17" xfId="141"/>
    <cellStyle name="Normal 17 2" xfId="142"/>
    <cellStyle name="Normal 17 2 2" xfId="143"/>
    <cellStyle name="Normal 18" xfId="144"/>
    <cellStyle name="Normal 18 2" xfId="145"/>
    <cellStyle name="Normal 18 2 2" xfId="146"/>
    <cellStyle name="Normal 19" xfId="147"/>
    <cellStyle name="Normal 19 2" xfId="148"/>
    <cellStyle name="Normal 19 2 2" xfId="149"/>
    <cellStyle name="Normal 196" xfId="150"/>
    <cellStyle name="Normal 197" xfId="151"/>
    <cellStyle name="Normal 199" xfId="152"/>
    <cellStyle name="Normal 2" xfId="153"/>
    <cellStyle name="Normal 2 10" xfId="154"/>
    <cellStyle name="Normal 2 11" xfId="155"/>
    <cellStyle name="Normal 2 2" xfId="156"/>
    <cellStyle name="Normal 2 2 2" xfId="157"/>
    <cellStyle name="Normal 2 2 2 2" xfId="158"/>
    <cellStyle name="Normal 2 3" xfId="159"/>
    <cellStyle name="Normal 2 4" xfId="160"/>
    <cellStyle name="Normal 2 5" xfId="161"/>
    <cellStyle name="Normal 2 5 2" xfId="162"/>
    <cellStyle name="Normal 2 5 2 2" xfId="163"/>
    <cellStyle name="Normal 2 6" xfId="164"/>
    <cellStyle name="Normal 2 7" xfId="165"/>
    <cellStyle name="Normal 2 7 2" xfId="166"/>
    <cellStyle name="Normal 2 8" xfId="167"/>
    <cellStyle name="Normal 2 9" xfId="168"/>
    <cellStyle name="Normal 20" xfId="169"/>
    <cellStyle name="Normal 20 2" xfId="170"/>
    <cellStyle name="Normal 20 2 2" xfId="171"/>
    <cellStyle name="Normal 20 3" xfId="172"/>
    <cellStyle name="Normal 200" xfId="173"/>
    <cellStyle name="Normal 201" xfId="174"/>
    <cellStyle name="Normal 202" xfId="175"/>
    <cellStyle name="Normal 203" xfId="176"/>
    <cellStyle name="Normal 204" xfId="177"/>
    <cellStyle name="Normal 205" xfId="178"/>
    <cellStyle name="Normal 206" xfId="179"/>
    <cellStyle name="Normal 207" xfId="180"/>
    <cellStyle name="Normal 208" xfId="181"/>
    <cellStyle name="Normal 209" xfId="182"/>
    <cellStyle name="Normal 21" xfId="183"/>
    <cellStyle name="Normal 210" xfId="184"/>
    <cellStyle name="Normal 211" xfId="185"/>
    <cellStyle name="Normal 212" xfId="186"/>
    <cellStyle name="Normal 213" xfId="187"/>
    <cellStyle name="Normal 214" xfId="188"/>
    <cellStyle name="Normal 215" xfId="189"/>
    <cellStyle name="Normal 216" xfId="190"/>
    <cellStyle name="Normal 217" xfId="191"/>
    <cellStyle name="Normal 218" xfId="192"/>
    <cellStyle name="Normal 219" xfId="193"/>
    <cellStyle name="Normal 22" xfId="194"/>
    <cellStyle name="Normal 220" xfId="195"/>
    <cellStyle name="Normal 221" xfId="196"/>
    <cellStyle name="Normal 222" xfId="197"/>
    <cellStyle name="Normal 223" xfId="198"/>
    <cellStyle name="Normal 224" xfId="199"/>
    <cellStyle name="Normal 225" xfId="200"/>
    <cellStyle name="Normal 226" xfId="201"/>
    <cellStyle name="Normal 23" xfId="202"/>
    <cellStyle name="Normal 236" xfId="203"/>
    <cellStyle name="Normal 24" xfId="204"/>
    <cellStyle name="Normal 25" xfId="205"/>
    <cellStyle name="Normal 26" xfId="206"/>
    <cellStyle name="Normal 26 2" xfId="207"/>
    <cellStyle name="Normal 27" xfId="208"/>
    <cellStyle name="Normal 27 2" xfId="209"/>
    <cellStyle name="Normal 28" xfId="210"/>
    <cellStyle name="Normal 28 2" xfId="211"/>
    <cellStyle name="Normal 29" xfId="212"/>
    <cellStyle name="Normal 29 2" xfId="213"/>
    <cellStyle name="Normal 3" xfId="214"/>
    <cellStyle name="Normal 3 2" xfId="215"/>
    <cellStyle name="Normal 3 2 2" xfId="216"/>
    <cellStyle name="Normal 3 2 3" xfId="217"/>
    <cellStyle name="Normal 3 3" xfId="218"/>
    <cellStyle name="Normal 3 3 2" xfId="219"/>
    <cellStyle name="Normal 3 4" xfId="220"/>
    <cellStyle name="Normal 3 4 2" xfId="221"/>
    <cellStyle name="Normal 3 5" xfId="222"/>
    <cellStyle name="Normal 3 6" xfId="223"/>
    <cellStyle name="Normal 30" xfId="224"/>
    <cellStyle name="Normal 30 2" xfId="225"/>
    <cellStyle name="Normal 31" xfId="226"/>
    <cellStyle name="Normal 31 2" xfId="227"/>
    <cellStyle name="Normal 32" xfId="228"/>
    <cellStyle name="Normal 32 2" xfId="229"/>
    <cellStyle name="Normal 33" xfId="230"/>
    <cellStyle name="Normal 34" xfId="231"/>
    <cellStyle name="Normal 39_JAAI.JEVIC 2010" xfId="232"/>
    <cellStyle name="Normal 4" xfId="233"/>
    <cellStyle name="Normal 4 2" xfId="234"/>
    <cellStyle name="Normal 4 2 2" xfId="235"/>
    <cellStyle name="Normal 4 3" xfId="236"/>
    <cellStyle name="Normal 4 3 2" xfId="237"/>
    <cellStyle name="Normal 4 4" xfId="238"/>
    <cellStyle name="Normal 40_JAAI.JEVIC 2010" xfId="239"/>
    <cellStyle name="Normal 47" xfId="240"/>
    <cellStyle name="Normal 5" xfId="241"/>
    <cellStyle name="Normal 5 2" xfId="242"/>
    <cellStyle name="Normal 5 3" xfId="243"/>
    <cellStyle name="Normal 5 3 2" xfId="244"/>
    <cellStyle name="Normal 5 4" xfId="245"/>
    <cellStyle name="Normal 50" xfId="246"/>
    <cellStyle name="Normal 51" xfId="247"/>
    <cellStyle name="Normal 52" xfId="248"/>
    <cellStyle name="Normal 53" xfId="249"/>
    <cellStyle name="Normal 54" xfId="250"/>
    <cellStyle name="Normal 55" xfId="251"/>
    <cellStyle name="Normal 56" xfId="252"/>
    <cellStyle name="Normal 57" xfId="253"/>
    <cellStyle name="Normal 58" xfId="254"/>
    <cellStyle name="Normal 59" xfId="255"/>
    <cellStyle name="Normal 6" xfId="256"/>
    <cellStyle name="Normal 6 2" xfId="257"/>
    <cellStyle name="Normal 6 3" xfId="258"/>
    <cellStyle name="Normal 6 3 2" xfId="259"/>
    <cellStyle name="Normal 6 4" xfId="260"/>
    <cellStyle name="Normal 60" xfId="261"/>
    <cellStyle name="Normal 61" xfId="262"/>
    <cellStyle name="Normal 62" xfId="263"/>
    <cellStyle name="Normal 63" xfId="264"/>
    <cellStyle name="Normal 64" xfId="265"/>
    <cellStyle name="Normal 65" xfId="266"/>
    <cellStyle name="Normal 66" xfId="267"/>
    <cellStyle name="Normal 67" xfId="268"/>
    <cellStyle name="Normal 68" xfId="269"/>
    <cellStyle name="Normal 69" xfId="270"/>
    <cellStyle name="Normal 7" xfId="271"/>
    <cellStyle name="Normal 7 2" xfId="272"/>
    <cellStyle name="Normal 7 3" xfId="273"/>
    <cellStyle name="Normal 7 3 2" xfId="274"/>
    <cellStyle name="Normal 7 4" xfId="275"/>
    <cellStyle name="Normal 70" xfId="276"/>
    <cellStyle name="Normal 71" xfId="277"/>
    <cellStyle name="Normal 72" xfId="278"/>
    <cellStyle name="Normal 73" xfId="279"/>
    <cellStyle name="Normal 74" xfId="280"/>
    <cellStyle name="Normal 75" xfId="281"/>
    <cellStyle name="Normal 76" xfId="282"/>
    <cellStyle name="Normal 77" xfId="283"/>
    <cellStyle name="Normal 78" xfId="284"/>
    <cellStyle name="Normal 79" xfId="285"/>
    <cellStyle name="Normal 8" xfId="286"/>
    <cellStyle name="Normal 8 2" xfId="287"/>
    <cellStyle name="Normal 8 3" xfId="288"/>
    <cellStyle name="Normal 8 3 2" xfId="289"/>
    <cellStyle name="Normal 8 4" xfId="290"/>
    <cellStyle name="Normal 80" xfId="291"/>
    <cellStyle name="Normal 81" xfId="292"/>
    <cellStyle name="Normal 82" xfId="293"/>
    <cellStyle name="Normal 83" xfId="294"/>
    <cellStyle name="Normal 84" xfId="295"/>
    <cellStyle name="Normal 85" xfId="296"/>
    <cellStyle name="Normal 86" xfId="297"/>
    <cellStyle name="Normal 87" xfId="298"/>
    <cellStyle name="Normal 88" xfId="299"/>
    <cellStyle name="Normal 89" xfId="300"/>
    <cellStyle name="Normal 9" xfId="301"/>
    <cellStyle name="Normal 9 2" xfId="302"/>
    <cellStyle name="Normal 9 3" xfId="303"/>
    <cellStyle name="Normal 9 3 2" xfId="304"/>
    <cellStyle name="Normal 9 4" xfId="305"/>
    <cellStyle name="Normal 90" xfId="306"/>
    <cellStyle name="Normal 91" xfId="307"/>
    <cellStyle name="Normal 92" xfId="308"/>
    <cellStyle name="Normal 93" xfId="309"/>
    <cellStyle name="Normal 94" xfId="310"/>
    <cellStyle name="Normal 95" xfId="311"/>
    <cellStyle name="Normal 96" xfId="312"/>
    <cellStyle name="Normal 97" xfId="313"/>
    <cellStyle name="Normal 98" xfId="314"/>
    <cellStyle name="Normal 99" xfId="315"/>
    <cellStyle name="Normal_~rp1A6" xfId="316"/>
    <cellStyle name="Normal_2006 03" xfId="317"/>
    <cellStyle name="Normal_2006 03 2" xfId="318"/>
    <cellStyle name="Normal_200607Kochin, hannyu" xfId="319"/>
    <cellStyle name="Normal_200610debit" xfId="320"/>
    <cellStyle name="Normal_debit Kobe-1108" xfId="321"/>
    <cellStyle name="Normal_Debit on Sep " xfId="322"/>
    <cellStyle name="アクセント 1 2" xfId="323"/>
    <cellStyle name="アクセント 1 3" xfId="324"/>
    <cellStyle name="アクセント 1 4" xfId="325"/>
    <cellStyle name="アクセント 2 2" xfId="326"/>
    <cellStyle name="アクセント 2 3" xfId="327"/>
    <cellStyle name="アクセント 2 4" xfId="328"/>
    <cellStyle name="アクセント 3 2" xfId="329"/>
    <cellStyle name="アクセント 3 3" xfId="330"/>
    <cellStyle name="アクセント 3 4" xfId="331"/>
    <cellStyle name="アクセント 4 2" xfId="332"/>
    <cellStyle name="アクセント 4 3" xfId="333"/>
    <cellStyle name="アクセント 4 4" xfId="334"/>
    <cellStyle name="アクセント 5 2" xfId="335"/>
    <cellStyle name="アクセント 5 3" xfId="336"/>
    <cellStyle name="アクセント 5 4" xfId="337"/>
    <cellStyle name="アクセント 6 2" xfId="338"/>
    <cellStyle name="アクセント 6 3" xfId="339"/>
    <cellStyle name="アクセント 6 4" xfId="340"/>
    <cellStyle name="タイトル 2" xfId="341"/>
    <cellStyle name="タイトル 3" xfId="342"/>
    <cellStyle name="タイトル 4" xfId="343"/>
    <cellStyle name="チェック セル 2" xfId="344"/>
    <cellStyle name="チェック セル 3" xfId="345"/>
    <cellStyle name="チェック セル 4" xfId="346"/>
    <cellStyle name="どちらでもない 2" xfId="347"/>
    <cellStyle name="どちらでもない 3" xfId="348"/>
    <cellStyle name="どちらでもない 4" xfId="349"/>
    <cellStyle name="パーセント 2" xfId="350"/>
    <cellStyle name="パーセント 3" xfId="351"/>
    <cellStyle name="ハイパーリンク 2" xfId="352"/>
    <cellStyle name="メモ 2" xfId="353"/>
    <cellStyle name="メモ 3" xfId="354"/>
    <cellStyle name="メモ 3 2" xfId="355"/>
    <cellStyle name="メモ 3 2 2" xfId="356"/>
    <cellStyle name="メモ 3 3" xfId="357"/>
    <cellStyle name="メモ 3 3 2" xfId="358"/>
    <cellStyle name="メモ 3 4" xfId="359"/>
    <cellStyle name="メモ 3 5" xfId="360"/>
    <cellStyle name="メモ 4" xfId="361"/>
    <cellStyle name="リンク セル 2" xfId="362"/>
    <cellStyle name="リンク セル 3" xfId="363"/>
    <cellStyle name="リンク セル 4" xfId="364"/>
    <cellStyle name="悪い 2" xfId="365"/>
    <cellStyle name="悪い 3" xfId="366"/>
    <cellStyle name="悪い 4" xfId="367"/>
    <cellStyle name="計算 2" xfId="368"/>
    <cellStyle name="計算 3" xfId="369"/>
    <cellStyle name="計算 4" xfId="370"/>
    <cellStyle name="警告文 2" xfId="371"/>
    <cellStyle name="警告文 3" xfId="372"/>
    <cellStyle name="警告文 4" xfId="373"/>
    <cellStyle name="桁区切り 2" xfId="374"/>
    <cellStyle name="桁区切り 2 2" xfId="375"/>
    <cellStyle name="桁区切り 3" xfId="376"/>
    <cellStyle name="桁区切り 3 2" xfId="377"/>
    <cellStyle name="見出し 1 2" xfId="378"/>
    <cellStyle name="見出し 1 3" xfId="379"/>
    <cellStyle name="見出し 1 4" xfId="380"/>
    <cellStyle name="見出し 2 2" xfId="381"/>
    <cellStyle name="見出し 2 3" xfId="382"/>
    <cellStyle name="見出し 2 4" xfId="383"/>
    <cellStyle name="見出し 3 2" xfId="384"/>
    <cellStyle name="見出し 3 3" xfId="385"/>
    <cellStyle name="見出し 3 4" xfId="386"/>
    <cellStyle name="見出し 4 2" xfId="387"/>
    <cellStyle name="見出し 4 3" xfId="388"/>
    <cellStyle name="見出し 4 4" xfId="389"/>
    <cellStyle name="集計 2" xfId="390"/>
    <cellStyle name="集計 3" xfId="391"/>
    <cellStyle name="集計 4" xfId="392"/>
    <cellStyle name="出力 2" xfId="393"/>
    <cellStyle name="出力 3" xfId="394"/>
    <cellStyle name="出力 4" xfId="395"/>
    <cellStyle name="説明文 2" xfId="396"/>
    <cellStyle name="説明文 3" xfId="397"/>
    <cellStyle name="説明文 4" xfId="398"/>
    <cellStyle name="通貨 [0.00] 2" xfId="399"/>
    <cellStyle name="通貨 2" xfId="400"/>
    <cellStyle name="通貨 2 2" xfId="401"/>
    <cellStyle name="通貨 2 3" xfId="402"/>
    <cellStyle name="通貨 3" xfId="403"/>
    <cellStyle name="入力 2" xfId="404"/>
    <cellStyle name="入力 3" xfId="405"/>
    <cellStyle name="入力 4" xfId="406"/>
    <cellStyle name="標準 10" xfId="407"/>
    <cellStyle name="標準 10 2" xfId="408"/>
    <cellStyle name="標準 10 3" xfId="409"/>
    <cellStyle name="標準 11" xfId="410"/>
    <cellStyle name="標準 11 2" xfId="411"/>
    <cellStyle name="標準 12" xfId="412"/>
    <cellStyle name="標準 13" xfId="413"/>
    <cellStyle name="標準 14" xfId="414"/>
    <cellStyle name="標準 14 2" xfId="415"/>
    <cellStyle name="標準 14 3" xfId="416"/>
    <cellStyle name="標準 15" xfId="417"/>
    <cellStyle name="標準 16" xfId="418"/>
    <cellStyle name="標準 17" xfId="419"/>
    <cellStyle name="標準 18" xfId="420"/>
    <cellStyle name="標準 19" xfId="421"/>
    <cellStyle name="標準 2" xfId="422"/>
    <cellStyle name="標準 2 2" xfId="423"/>
    <cellStyle name="標準 2 2 2" xfId="424"/>
    <cellStyle name="標準 2 3" xfId="425"/>
    <cellStyle name="標準 2 3 2" xfId="426"/>
    <cellStyle name="標準 2 4" xfId="427"/>
    <cellStyle name="標準 2 5" xfId="428"/>
    <cellStyle name="標準 2 6" xfId="429"/>
    <cellStyle name="標準 2 7" xfId="430"/>
    <cellStyle name="標準 2 8" xfId="431"/>
    <cellStyle name="標準 22" xfId="432"/>
    <cellStyle name="標準 3" xfId="433"/>
    <cellStyle name="標準 3 2" xfId="434"/>
    <cellStyle name="標準 4" xfId="435"/>
    <cellStyle name="標準 4 2" xfId="436"/>
    <cellStyle name="標準 4 3" xfId="437"/>
    <cellStyle name="標準 4 4" xfId="438"/>
    <cellStyle name="標準 4 5" xfId="439"/>
    <cellStyle name="標準 5" xfId="440"/>
    <cellStyle name="標準 6" xfId="441"/>
    <cellStyle name="標準 7" xfId="442"/>
    <cellStyle name="標準 8" xfId="443"/>
    <cellStyle name="標準 8 2" xfId="444"/>
    <cellStyle name="標準 8 2 2" xfId="445"/>
    <cellStyle name="標準 8 2 3" xfId="446"/>
    <cellStyle name="標準 8 3" xfId="447"/>
    <cellStyle name="標準 8 4" xfId="448"/>
    <cellStyle name="標準 8 5" xfId="449"/>
    <cellStyle name="標準 9" xfId="450"/>
    <cellStyle name="標準 9 2" xfId="451"/>
    <cellStyle name="標準 9 2 2" xfId="452"/>
    <cellStyle name="標準 9 2 3" xfId="453"/>
    <cellStyle name="標準 9 3" xfId="454"/>
    <cellStyle name="標準 9 3 2" xfId="455"/>
    <cellStyle name="標準 9 4" xfId="456"/>
    <cellStyle name="標準 9 5" xfId="457"/>
    <cellStyle name="標準_9月差分" xfId="458"/>
    <cellStyle name="良い 2" xfId="459"/>
    <cellStyle name="良い 3" xfId="460"/>
    <cellStyle name="良い 4" xfId="46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161925</xdr:colOff>
      <xdr:row>28</xdr:row>
      <xdr:rowOff>85725</xdr:rowOff>
    </xdr:from>
    <xdr:to>
      <xdr:col>16</xdr:col>
      <xdr:colOff>38100</xdr:colOff>
      <xdr:row>28</xdr:row>
      <xdr:rowOff>85725</xdr:rowOff>
    </xdr:to>
    <xdr:sp macro="" textlink="">
      <xdr:nvSpPr>
        <xdr:cNvPr id="17795" name="Line 1"/>
        <xdr:cNvSpPr>
          <a:spLocks noChangeShapeType="1"/>
        </xdr:cNvSpPr>
      </xdr:nvSpPr>
      <xdr:spPr bwMode="auto">
        <a:xfrm>
          <a:off x="2876550" y="45815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161925</xdr:colOff>
      <xdr:row>37</xdr:row>
      <xdr:rowOff>0</xdr:rowOff>
    </xdr:from>
    <xdr:to>
      <xdr:col>16</xdr:col>
      <xdr:colOff>38100</xdr:colOff>
      <xdr:row>37</xdr:row>
      <xdr:rowOff>0</xdr:rowOff>
    </xdr:to>
    <xdr:sp macro="" textlink="">
      <xdr:nvSpPr>
        <xdr:cNvPr id="17796" name="Line 3"/>
        <xdr:cNvSpPr>
          <a:spLocks noChangeShapeType="1"/>
        </xdr:cNvSpPr>
      </xdr:nvSpPr>
      <xdr:spPr bwMode="auto">
        <a:xfrm>
          <a:off x="2876550" y="59531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161925</xdr:colOff>
      <xdr:row>40</xdr:row>
      <xdr:rowOff>85725</xdr:rowOff>
    </xdr:from>
    <xdr:to>
      <xdr:col>16</xdr:col>
      <xdr:colOff>38100</xdr:colOff>
      <xdr:row>40</xdr:row>
      <xdr:rowOff>85725</xdr:rowOff>
    </xdr:to>
    <xdr:sp macro="" textlink="">
      <xdr:nvSpPr>
        <xdr:cNvPr id="17797" name="Line 5"/>
        <xdr:cNvSpPr>
          <a:spLocks noChangeShapeType="1"/>
        </xdr:cNvSpPr>
      </xdr:nvSpPr>
      <xdr:spPr bwMode="auto">
        <a:xfrm>
          <a:off x="2876550" y="65246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161925</xdr:colOff>
      <xdr:row>40</xdr:row>
      <xdr:rowOff>85725</xdr:rowOff>
    </xdr:from>
    <xdr:to>
      <xdr:col>20</xdr:col>
      <xdr:colOff>38100</xdr:colOff>
      <xdr:row>40</xdr:row>
      <xdr:rowOff>85725</xdr:rowOff>
    </xdr:to>
    <xdr:sp macro="" textlink="">
      <xdr:nvSpPr>
        <xdr:cNvPr id="17798" name="Line 7"/>
        <xdr:cNvSpPr>
          <a:spLocks noChangeShapeType="1"/>
        </xdr:cNvSpPr>
      </xdr:nvSpPr>
      <xdr:spPr bwMode="auto">
        <a:xfrm>
          <a:off x="3600450" y="65246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161925</xdr:colOff>
      <xdr:row>44</xdr:row>
      <xdr:rowOff>85725</xdr:rowOff>
    </xdr:from>
    <xdr:to>
      <xdr:col>20</xdr:col>
      <xdr:colOff>38100</xdr:colOff>
      <xdr:row>44</xdr:row>
      <xdr:rowOff>85725</xdr:rowOff>
    </xdr:to>
    <xdr:sp macro="" textlink="">
      <xdr:nvSpPr>
        <xdr:cNvPr id="17799" name="Line 8"/>
        <xdr:cNvSpPr>
          <a:spLocks noChangeShapeType="1"/>
        </xdr:cNvSpPr>
      </xdr:nvSpPr>
      <xdr:spPr bwMode="auto">
        <a:xfrm>
          <a:off x="3600450" y="71723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161925</xdr:colOff>
      <xdr:row>38</xdr:row>
      <xdr:rowOff>85725</xdr:rowOff>
    </xdr:from>
    <xdr:to>
      <xdr:col>20</xdr:col>
      <xdr:colOff>38100</xdr:colOff>
      <xdr:row>38</xdr:row>
      <xdr:rowOff>85725</xdr:rowOff>
    </xdr:to>
    <xdr:sp macro="" textlink="">
      <xdr:nvSpPr>
        <xdr:cNvPr id="17800" name="Line 9"/>
        <xdr:cNvSpPr>
          <a:spLocks noChangeShapeType="1"/>
        </xdr:cNvSpPr>
      </xdr:nvSpPr>
      <xdr:spPr bwMode="auto">
        <a:xfrm>
          <a:off x="3600450" y="62007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161925</xdr:colOff>
      <xdr:row>42</xdr:row>
      <xdr:rowOff>85725</xdr:rowOff>
    </xdr:from>
    <xdr:to>
      <xdr:col>20</xdr:col>
      <xdr:colOff>38100</xdr:colOff>
      <xdr:row>42</xdr:row>
      <xdr:rowOff>85725</xdr:rowOff>
    </xdr:to>
    <xdr:sp macro="" textlink="">
      <xdr:nvSpPr>
        <xdr:cNvPr id="17801" name="Line 8"/>
        <xdr:cNvSpPr>
          <a:spLocks noChangeShapeType="1"/>
        </xdr:cNvSpPr>
      </xdr:nvSpPr>
      <xdr:spPr bwMode="auto">
        <a:xfrm>
          <a:off x="3600450" y="68484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161925</xdr:colOff>
      <xdr:row>30</xdr:row>
      <xdr:rowOff>85725</xdr:rowOff>
    </xdr:from>
    <xdr:to>
      <xdr:col>16</xdr:col>
      <xdr:colOff>38100</xdr:colOff>
      <xdr:row>30</xdr:row>
      <xdr:rowOff>85725</xdr:rowOff>
    </xdr:to>
    <xdr:sp macro="" textlink="">
      <xdr:nvSpPr>
        <xdr:cNvPr id="17802" name="Line 1"/>
        <xdr:cNvSpPr>
          <a:spLocks noChangeShapeType="1"/>
        </xdr:cNvSpPr>
      </xdr:nvSpPr>
      <xdr:spPr bwMode="auto">
        <a:xfrm>
          <a:off x="2876550" y="49053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161925</xdr:colOff>
      <xdr:row>32</xdr:row>
      <xdr:rowOff>85725</xdr:rowOff>
    </xdr:from>
    <xdr:to>
      <xdr:col>16</xdr:col>
      <xdr:colOff>38100</xdr:colOff>
      <xdr:row>32</xdr:row>
      <xdr:rowOff>85725</xdr:rowOff>
    </xdr:to>
    <xdr:sp macro="" textlink="">
      <xdr:nvSpPr>
        <xdr:cNvPr id="17803" name="Line 1"/>
        <xdr:cNvSpPr>
          <a:spLocks noChangeShapeType="1"/>
        </xdr:cNvSpPr>
      </xdr:nvSpPr>
      <xdr:spPr bwMode="auto">
        <a:xfrm>
          <a:off x="2876550" y="52292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2:AK58"/>
  <sheetViews>
    <sheetView showGridLines="0" tabSelected="1" workbookViewId="0">
      <selection activeCell="BD14" sqref="BD14"/>
    </sheetView>
  </sheetViews>
  <sheetFormatPr defaultColWidth="2.7109375" defaultRowHeight="12"/>
  <cols>
    <col min="1" max="26" width="2.7109375" style="1" customWidth="1"/>
    <col min="27" max="27" width="2.42578125" style="1" customWidth="1"/>
    <col min="28" max="31" width="2.7109375" style="1" customWidth="1"/>
    <col min="32" max="32" width="1.5703125" style="1" customWidth="1"/>
    <col min="33" max="16384" width="2.7109375" style="1"/>
  </cols>
  <sheetData>
    <row r="2" spans="1:37">
      <c r="A2" s="372" t="s">
        <v>7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72"/>
      <c r="AK2" s="372"/>
    </row>
    <row r="3" spans="1:37">
      <c r="A3" s="372"/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</row>
    <row r="4" spans="1:37" ht="12.75">
      <c r="V4" s="373" t="s">
        <v>8</v>
      </c>
      <c r="W4" s="373"/>
      <c r="X4" s="373"/>
      <c r="Y4" s="374">
        <f>AF8</f>
        <v>43708</v>
      </c>
      <c r="Z4" s="374"/>
      <c r="AA4" s="374"/>
      <c r="AB4" s="374"/>
      <c r="AC4" s="374"/>
      <c r="AD4" s="374"/>
      <c r="AE4" s="374"/>
      <c r="AF4" s="374"/>
      <c r="AG4" s="374"/>
      <c r="AH4" s="374"/>
      <c r="AI4" s="374"/>
      <c r="AJ4" s="374"/>
      <c r="AK4" s="374"/>
    </row>
    <row r="5" spans="1:37" ht="12.7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ht="12.75">
      <c r="A6" s="7"/>
      <c r="B6" s="362" t="s">
        <v>44</v>
      </c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5" t="s">
        <v>3</v>
      </c>
      <c r="O6" s="363"/>
      <c r="P6" s="36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13.5" thickBot="1">
      <c r="A7" s="13"/>
      <c r="B7" s="364"/>
      <c r="C7" s="364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</row>
    <row r="8" spans="1:37" ht="12.7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368">
        <v>43708</v>
      </c>
      <c r="AG8" s="368"/>
      <c r="AH8" s="368"/>
      <c r="AI8" s="368"/>
      <c r="AJ8" s="368"/>
      <c r="AK8" s="368"/>
    </row>
    <row r="9" spans="1:37" ht="12.75">
      <c r="A9" s="13"/>
      <c r="B9" s="369" t="s">
        <v>9</v>
      </c>
      <c r="C9" s="370"/>
      <c r="D9" s="370"/>
      <c r="E9" s="370"/>
      <c r="F9" s="377">
        <f>W50+AB50</f>
        <v>5921120</v>
      </c>
      <c r="G9" s="377"/>
      <c r="H9" s="377"/>
      <c r="I9" s="377"/>
      <c r="J9" s="377"/>
      <c r="K9" s="377"/>
      <c r="L9" s="377"/>
      <c r="M9" s="369" t="s">
        <v>10</v>
      </c>
      <c r="N9" s="360" t="s">
        <v>45</v>
      </c>
      <c r="O9" s="360"/>
      <c r="P9" s="360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</row>
    <row r="10" spans="1:37" ht="12.75">
      <c r="A10" s="13"/>
      <c r="B10" s="371"/>
      <c r="C10" s="371"/>
      <c r="D10" s="371"/>
      <c r="E10" s="371"/>
      <c r="F10" s="378"/>
      <c r="G10" s="378"/>
      <c r="H10" s="378"/>
      <c r="I10" s="378"/>
      <c r="J10" s="378"/>
      <c r="K10" s="378"/>
      <c r="L10" s="378"/>
      <c r="M10" s="371"/>
      <c r="N10" s="361"/>
      <c r="O10" s="361"/>
      <c r="P10" s="361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ht="12.7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ht="12.75">
      <c r="A12" s="13"/>
      <c r="B12" s="376" t="s">
        <v>4</v>
      </c>
      <c r="C12" s="316"/>
      <c r="D12" s="316"/>
      <c r="E12" s="316"/>
      <c r="F12" s="379" t="s">
        <v>910</v>
      </c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ht="12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366" t="s">
        <v>60</v>
      </c>
      <c r="V13" s="366"/>
      <c r="W13" s="366"/>
      <c r="X13" s="366"/>
      <c r="Y13" s="366"/>
      <c r="Z13" s="366"/>
      <c r="AA13" s="366"/>
      <c r="AB13" s="366"/>
      <c r="AC13" s="366"/>
      <c r="AD13" s="366"/>
      <c r="AE13" s="366"/>
      <c r="AF13" s="366"/>
      <c r="AG13" s="366"/>
      <c r="AH13" s="366"/>
      <c r="AI13" s="366"/>
      <c r="AJ13" s="366"/>
      <c r="AK13" s="366"/>
    </row>
    <row r="14" spans="1:37" ht="12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51"/>
      <c r="T14" s="51"/>
      <c r="U14" s="366"/>
      <c r="V14" s="366"/>
      <c r="W14" s="366"/>
      <c r="X14" s="366"/>
      <c r="Y14" s="366"/>
      <c r="Z14" s="366"/>
      <c r="AA14" s="366"/>
      <c r="AB14" s="366"/>
      <c r="AC14" s="366"/>
      <c r="AD14" s="366"/>
      <c r="AE14" s="366"/>
      <c r="AF14" s="366"/>
      <c r="AG14" s="366"/>
      <c r="AH14" s="366"/>
      <c r="AI14" s="366"/>
      <c r="AJ14" s="366"/>
      <c r="AK14" s="366"/>
    </row>
    <row r="15" spans="1:37" ht="12.7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375" t="s">
        <v>46</v>
      </c>
      <c r="T15" s="367"/>
      <c r="U15" s="367"/>
      <c r="V15" s="367"/>
      <c r="W15" s="367"/>
      <c r="X15" s="367"/>
      <c r="Y15" s="367"/>
      <c r="Z15" s="367"/>
      <c r="AA15" s="367"/>
      <c r="AB15" s="367"/>
      <c r="AC15" s="367"/>
      <c r="AD15" s="367"/>
      <c r="AE15" s="367"/>
      <c r="AF15" s="367"/>
      <c r="AG15" s="367"/>
      <c r="AH15" s="367"/>
      <c r="AI15" s="367"/>
      <c r="AJ15" s="367"/>
      <c r="AK15" s="367"/>
    </row>
    <row r="16" spans="1:37" ht="12.7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367" t="s">
        <v>61</v>
      </c>
      <c r="AB16" s="367"/>
      <c r="AC16" s="367"/>
      <c r="AD16" s="367"/>
      <c r="AE16" s="367"/>
      <c r="AF16" s="367"/>
      <c r="AG16" s="367"/>
      <c r="AH16" s="367"/>
      <c r="AI16" s="367"/>
      <c r="AJ16" s="367"/>
      <c r="AK16" s="367"/>
    </row>
    <row r="17" spans="1:37" ht="12.7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13"/>
    </row>
    <row r="18" spans="1:37" ht="12.7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</row>
    <row r="19" spans="1:37" ht="12.75">
      <c r="A19" s="341" t="s">
        <v>11</v>
      </c>
      <c r="B19" s="342"/>
      <c r="C19" s="342"/>
      <c r="D19" s="342"/>
      <c r="E19" s="342"/>
      <c r="F19" s="342"/>
      <c r="G19" s="342"/>
      <c r="H19" s="342"/>
      <c r="I19" s="342"/>
      <c r="J19" s="342"/>
      <c r="K19" s="342"/>
      <c r="L19" s="342"/>
      <c r="M19" s="342"/>
      <c r="N19" s="343"/>
      <c r="O19" s="341" t="s">
        <v>5</v>
      </c>
      <c r="P19" s="342"/>
      <c r="Q19" s="342"/>
      <c r="R19" s="343"/>
      <c r="S19" s="342" t="s">
        <v>12</v>
      </c>
      <c r="T19" s="342"/>
      <c r="U19" s="342"/>
      <c r="V19" s="342"/>
      <c r="W19" s="341" t="s">
        <v>6</v>
      </c>
      <c r="X19" s="342"/>
      <c r="Y19" s="342"/>
      <c r="Z19" s="342"/>
      <c r="AA19" s="343"/>
      <c r="AB19" s="341" t="s">
        <v>13</v>
      </c>
      <c r="AC19" s="342"/>
      <c r="AD19" s="342"/>
      <c r="AE19" s="343"/>
      <c r="AF19" s="342" t="s">
        <v>14</v>
      </c>
      <c r="AG19" s="342"/>
      <c r="AH19" s="342"/>
      <c r="AI19" s="342"/>
      <c r="AJ19" s="342"/>
      <c r="AK19" s="343"/>
    </row>
    <row r="20" spans="1:37" s="2" customFormat="1" ht="12.75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4"/>
      <c r="O20" s="115"/>
      <c r="P20" s="63"/>
      <c r="Q20" s="63"/>
      <c r="R20" s="64"/>
      <c r="S20" s="57"/>
      <c r="T20" s="57"/>
      <c r="U20" s="57"/>
      <c r="V20" s="57"/>
      <c r="W20" s="58"/>
      <c r="X20" s="57"/>
      <c r="Y20" s="57"/>
      <c r="Z20" s="57"/>
      <c r="AA20" s="59"/>
      <c r="AB20" s="60"/>
      <c r="AC20" s="61"/>
      <c r="AD20" s="61"/>
      <c r="AE20" s="62"/>
      <c r="AF20" s="63"/>
      <c r="AG20" s="63"/>
      <c r="AH20" s="63"/>
      <c r="AI20" s="63"/>
      <c r="AJ20" s="63"/>
      <c r="AK20" s="64"/>
    </row>
    <row r="21" spans="1:37" ht="12.75">
      <c r="A21" s="274" t="s">
        <v>49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6"/>
      <c r="O21" s="294">
        <f>Shipping!H824</f>
        <v>631</v>
      </c>
      <c r="P21" s="295"/>
      <c r="Q21" s="295"/>
      <c r="R21" s="296"/>
      <c r="S21" s="307">
        <v>4000</v>
      </c>
      <c r="T21" s="307"/>
      <c r="U21" s="307"/>
      <c r="V21" s="307"/>
      <c r="W21" s="306">
        <f>Shipping!H825</f>
        <v>2524000</v>
      </c>
      <c r="X21" s="307"/>
      <c r="Y21" s="307"/>
      <c r="Z21" s="307"/>
      <c r="AA21" s="308"/>
      <c r="AB21" s="318" t="s">
        <v>16</v>
      </c>
      <c r="AC21" s="319"/>
      <c r="AD21" s="319"/>
      <c r="AE21" s="320"/>
      <c r="AF21" s="316"/>
      <c r="AG21" s="316"/>
      <c r="AH21" s="316"/>
      <c r="AI21" s="316"/>
      <c r="AJ21" s="316"/>
      <c r="AK21" s="317"/>
    </row>
    <row r="22" spans="1:37" ht="12.75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4"/>
      <c r="O22" s="90"/>
      <c r="P22" s="91"/>
      <c r="Q22" s="91"/>
      <c r="R22" s="92"/>
      <c r="S22" s="129"/>
      <c r="T22" s="129"/>
      <c r="U22" s="129"/>
      <c r="V22" s="129"/>
      <c r="W22" s="130"/>
      <c r="X22" s="129"/>
      <c r="Y22" s="129"/>
      <c r="Z22" s="129"/>
      <c r="AA22" s="131"/>
      <c r="AB22" s="126"/>
      <c r="AC22" s="127"/>
      <c r="AD22" s="127"/>
      <c r="AE22" s="128"/>
      <c r="AF22" s="55"/>
      <c r="AG22" s="55"/>
      <c r="AH22" s="55"/>
      <c r="AI22" s="55"/>
      <c r="AJ22" s="55"/>
      <c r="AK22" s="56"/>
    </row>
    <row r="23" spans="1:37" ht="12.75">
      <c r="A23" s="274" t="s">
        <v>15</v>
      </c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6"/>
      <c r="O23" s="277">
        <f>Shipping!I824</f>
        <v>565</v>
      </c>
      <c r="P23" s="310"/>
      <c r="Q23" s="310"/>
      <c r="R23" s="311"/>
      <c r="S23" s="307">
        <v>4600</v>
      </c>
      <c r="T23" s="307"/>
      <c r="U23" s="307"/>
      <c r="V23" s="307"/>
      <c r="W23" s="306">
        <f>Shipping!I825</f>
        <v>2599000</v>
      </c>
      <c r="X23" s="307"/>
      <c r="Y23" s="307"/>
      <c r="Z23" s="307"/>
      <c r="AA23" s="308"/>
      <c r="AB23" s="318" t="s">
        <v>16</v>
      </c>
      <c r="AC23" s="319"/>
      <c r="AD23" s="319"/>
      <c r="AE23" s="320"/>
      <c r="AF23" s="316"/>
      <c r="AG23" s="316"/>
      <c r="AH23" s="316"/>
      <c r="AI23" s="316"/>
      <c r="AJ23" s="316"/>
      <c r="AK23" s="317"/>
    </row>
    <row r="24" spans="1:37" s="200" customFormat="1" ht="12.75">
      <c r="A24" s="189"/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1"/>
      <c r="O24" s="192"/>
      <c r="P24" s="193"/>
      <c r="Q24" s="193"/>
      <c r="R24" s="194"/>
      <c r="S24" s="195"/>
      <c r="T24" s="195"/>
      <c r="U24" s="195"/>
      <c r="V24" s="195"/>
      <c r="W24" s="196"/>
      <c r="X24" s="195"/>
      <c r="Y24" s="195"/>
      <c r="Z24" s="195"/>
      <c r="AA24" s="197"/>
      <c r="AB24" s="155"/>
      <c r="AC24" s="156"/>
      <c r="AD24" s="156"/>
      <c r="AE24" s="157"/>
      <c r="AF24" s="198"/>
      <c r="AG24" s="198"/>
      <c r="AH24" s="198"/>
      <c r="AI24" s="198"/>
      <c r="AJ24" s="198"/>
      <c r="AK24" s="199"/>
    </row>
    <row r="25" spans="1:37" s="200" customFormat="1" ht="12.75" customHeight="1">
      <c r="A25" s="300" t="s">
        <v>77</v>
      </c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2"/>
      <c r="O25" s="303">
        <f>Shipping!K824</f>
        <v>0</v>
      </c>
      <c r="P25" s="304"/>
      <c r="Q25" s="304"/>
      <c r="R25" s="305"/>
      <c r="S25" s="312">
        <v>10000</v>
      </c>
      <c r="T25" s="313"/>
      <c r="U25" s="313"/>
      <c r="V25" s="314"/>
      <c r="W25" s="312">
        <f>Shipping!K825</f>
        <v>0</v>
      </c>
      <c r="X25" s="313"/>
      <c r="Y25" s="313"/>
      <c r="Z25" s="313"/>
      <c r="AA25" s="314"/>
      <c r="AB25" s="318" t="s">
        <v>16</v>
      </c>
      <c r="AC25" s="319"/>
      <c r="AD25" s="319"/>
      <c r="AE25" s="320"/>
      <c r="AF25" s="198"/>
      <c r="AG25" s="198"/>
      <c r="AH25" s="198"/>
      <c r="AI25" s="198"/>
      <c r="AJ25" s="198"/>
      <c r="AK25" s="199"/>
    </row>
    <row r="26" spans="1:37" s="2" customFormat="1" ht="12.75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8"/>
      <c r="O26" s="90"/>
      <c r="P26" s="91"/>
      <c r="Q26" s="91"/>
      <c r="R26" s="92"/>
      <c r="S26" s="129"/>
      <c r="T26" s="129"/>
      <c r="U26" s="129"/>
      <c r="V26" s="129"/>
      <c r="W26" s="130"/>
      <c r="X26" s="129"/>
      <c r="Y26" s="129"/>
      <c r="Z26" s="129"/>
      <c r="AA26" s="131"/>
      <c r="AB26" s="132"/>
      <c r="AC26" s="133"/>
      <c r="AD26" s="133"/>
      <c r="AE26" s="134"/>
      <c r="AF26" s="63"/>
      <c r="AG26" s="63"/>
      <c r="AH26" s="63"/>
      <c r="AI26" s="63"/>
      <c r="AJ26" s="63"/>
      <c r="AK26" s="64"/>
    </row>
    <row r="27" spans="1:37" s="2" customFormat="1" ht="12.75">
      <c r="A27" s="315" t="s">
        <v>78</v>
      </c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9"/>
      <c r="O27" s="277">
        <f>Shipping!N824</f>
        <v>631</v>
      </c>
      <c r="P27" s="278"/>
      <c r="Q27" s="278"/>
      <c r="R27" s="279"/>
      <c r="S27" s="307">
        <v>1000</v>
      </c>
      <c r="T27" s="307"/>
      <c r="U27" s="307"/>
      <c r="V27" s="307"/>
      <c r="W27" s="306">
        <f>Shipping!N825</f>
        <v>631000</v>
      </c>
      <c r="X27" s="307"/>
      <c r="Y27" s="307"/>
      <c r="Z27" s="307"/>
      <c r="AA27" s="308"/>
      <c r="AB27" s="321">
        <f>ROUND(W27*8%,0)</f>
        <v>50480</v>
      </c>
      <c r="AC27" s="322"/>
      <c r="AD27" s="322"/>
      <c r="AE27" s="323"/>
      <c r="AF27" s="327"/>
      <c r="AG27" s="327"/>
      <c r="AH27" s="327"/>
      <c r="AI27" s="327"/>
      <c r="AJ27" s="327"/>
      <c r="AK27" s="328"/>
    </row>
    <row r="28" spans="1:37" ht="12.75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4"/>
      <c r="O28" s="90"/>
      <c r="P28" s="91"/>
      <c r="Q28" s="91"/>
      <c r="R28" s="92"/>
      <c r="S28" s="129"/>
      <c r="T28" s="129"/>
      <c r="U28" s="129"/>
      <c r="V28" s="129"/>
      <c r="W28" s="130"/>
      <c r="X28" s="129"/>
      <c r="Y28" s="129"/>
      <c r="Z28" s="129"/>
      <c r="AA28" s="131"/>
      <c r="AB28" s="126"/>
      <c r="AC28" s="127"/>
      <c r="AD28" s="127"/>
      <c r="AE28" s="128"/>
      <c r="AF28" s="55"/>
      <c r="AG28" s="55"/>
      <c r="AH28" s="55"/>
      <c r="AI28" s="55"/>
      <c r="AJ28" s="55"/>
      <c r="AK28" s="56"/>
    </row>
    <row r="29" spans="1:37" ht="12.75">
      <c r="A29" s="297" t="s">
        <v>35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9"/>
      <c r="O29" s="277"/>
      <c r="P29" s="278"/>
      <c r="Q29" s="278"/>
      <c r="R29" s="279"/>
      <c r="S29" s="284">
        <v>3000</v>
      </c>
      <c r="T29" s="284"/>
      <c r="U29" s="284"/>
      <c r="V29" s="284"/>
      <c r="W29" s="306">
        <f>O29*S29</f>
        <v>0</v>
      </c>
      <c r="X29" s="307"/>
      <c r="Y29" s="307"/>
      <c r="Z29" s="307"/>
      <c r="AA29" s="308"/>
      <c r="AB29" s="318" t="s">
        <v>16</v>
      </c>
      <c r="AC29" s="319"/>
      <c r="AD29" s="319"/>
      <c r="AE29" s="320"/>
      <c r="AF29" s="316"/>
      <c r="AG29" s="316"/>
      <c r="AH29" s="316"/>
      <c r="AI29" s="316"/>
      <c r="AJ29" s="316"/>
      <c r="AK29" s="317"/>
    </row>
    <row r="30" spans="1:37" ht="12.75">
      <c r="A30" s="52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4"/>
      <c r="O30" s="93"/>
      <c r="P30" s="91"/>
      <c r="Q30" s="91"/>
      <c r="R30" s="92"/>
      <c r="S30" s="123"/>
      <c r="T30" s="123"/>
      <c r="U30" s="123"/>
      <c r="V30" s="123"/>
      <c r="W30" s="124"/>
      <c r="X30" s="123"/>
      <c r="Y30" s="123"/>
      <c r="Z30" s="123"/>
      <c r="AA30" s="125"/>
      <c r="AB30" s="135"/>
      <c r="AC30" s="136"/>
      <c r="AD30" s="136"/>
      <c r="AE30" s="137"/>
      <c r="AF30" s="55"/>
      <c r="AG30" s="55"/>
      <c r="AH30" s="55"/>
      <c r="AI30" s="55"/>
      <c r="AJ30" s="55"/>
      <c r="AK30" s="56"/>
    </row>
    <row r="31" spans="1:37" ht="12.75">
      <c r="A31" s="297" t="s">
        <v>1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9"/>
      <c r="O31" s="277"/>
      <c r="P31" s="278"/>
      <c r="Q31" s="278"/>
      <c r="R31" s="279"/>
      <c r="S31" s="284">
        <v>3000</v>
      </c>
      <c r="T31" s="284"/>
      <c r="U31" s="284"/>
      <c r="V31" s="284"/>
      <c r="W31" s="306">
        <f>O31*S31</f>
        <v>0</v>
      </c>
      <c r="X31" s="307"/>
      <c r="Y31" s="307"/>
      <c r="Z31" s="307"/>
      <c r="AA31" s="308"/>
      <c r="AB31" s="321">
        <f>ROUND(W31*8%,0)</f>
        <v>0</v>
      </c>
      <c r="AC31" s="322"/>
      <c r="AD31" s="322"/>
      <c r="AE31" s="323"/>
      <c r="AF31" s="316"/>
      <c r="AG31" s="316"/>
      <c r="AH31" s="316"/>
      <c r="AI31" s="316"/>
      <c r="AJ31" s="316"/>
      <c r="AK31" s="317"/>
    </row>
    <row r="32" spans="1:37" s="200" customFormat="1" ht="12.75">
      <c r="A32" s="201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3"/>
      <c r="O32" s="204"/>
      <c r="P32" s="205"/>
      <c r="Q32" s="205"/>
      <c r="R32" s="206"/>
      <c r="S32" s="207"/>
      <c r="T32" s="207"/>
      <c r="U32" s="207"/>
      <c r="V32" s="207"/>
      <c r="W32" s="208"/>
      <c r="X32" s="207"/>
      <c r="Y32" s="207"/>
      <c r="Z32" s="207"/>
      <c r="AA32" s="209"/>
      <c r="AB32" s="135"/>
      <c r="AC32" s="136"/>
      <c r="AD32" s="136"/>
      <c r="AE32" s="137"/>
      <c r="AF32" s="210"/>
      <c r="AG32" s="210"/>
      <c r="AH32" s="210"/>
      <c r="AI32" s="210"/>
      <c r="AJ32" s="210"/>
      <c r="AK32" s="211"/>
    </row>
    <row r="33" spans="1:37" s="200" customFormat="1" ht="12.75">
      <c r="A33" s="291" t="s">
        <v>77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3"/>
      <c r="O33" s="277"/>
      <c r="P33" s="278"/>
      <c r="Q33" s="278"/>
      <c r="R33" s="279"/>
      <c r="S33" s="309">
        <v>10000</v>
      </c>
      <c r="T33" s="309"/>
      <c r="U33" s="309"/>
      <c r="V33" s="309"/>
      <c r="W33" s="306">
        <f>O33*S33</f>
        <v>0</v>
      </c>
      <c r="X33" s="307"/>
      <c r="Y33" s="307"/>
      <c r="Z33" s="307"/>
      <c r="AA33" s="308"/>
      <c r="AB33" s="329">
        <f>ROUND(W33*8%,0)</f>
        <v>0</v>
      </c>
      <c r="AC33" s="330"/>
      <c r="AD33" s="330"/>
      <c r="AE33" s="331"/>
      <c r="AF33" s="324"/>
      <c r="AG33" s="324"/>
      <c r="AH33" s="324"/>
      <c r="AI33" s="324"/>
      <c r="AJ33" s="324"/>
      <c r="AK33" s="325"/>
    </row>
    <row r="34" spans="1:37" ht="12.75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2"/>
      <c r="O34" s="94"/>
      <c r="P34" s="95"/>
      <c r="Q34" s="95"/>
      <c r="R34" s="96"/>
      <c r="S34" s="138"/>
      <c r="T34" s="138"/>
      <c r="U34" s="138"/>
      <c r="V34" s="138"/>
      <c r="W34" s="139"/>
      <c r="X34" s="138"/>
      <c r="Y34" s="138"/>
      <c r="Z34" s="138"/>
      <c r="AA34" s="140"/>
      <c r="AB34" s="139"/>
      <c r="AC34" s="138"/>
      <c r="AD34" s="138"/>
      <c r="AE34" s="140"/>
      <c r="AF34" s="49"/>
      <c r="AG34" s="49"/>
      <c r="AH34" s="49"/>
      <c r="AI34" s="49"/>
      <c r="AJ34" s="49"/>
      <c r="AK34" s="73"/>
    </row>
    <row r="35" spans="1:37" ht="12.75">
      <c r="A35" s="274" t="s">
        <v>17</v>
      </c>
      <c r="B35" s="275"/>
      <c r="C35" s="275"/>
      <c r="D35" s="275"/>
      <c r="E35" s="275"/>
      <c r="F35" s="275"/>
      <c r="G35" s="275"/>
      <c r="H35" s="275"/>
      <c r="I35" s="275"/>
      <c r="J35" s="275"/>
      <c r="K35" s="275"/>
      <c r="L35" s="275"/>
      <c r="M35" s="275"/>
      <c r="N35" s="276"/>
      <c r="O35" s="350">
        <f>'JAAI()'!C55</f>
        <v>25</v>
      </c>
      <c r="P35" s="278"/>
      <c r="Q35" s="278"/>
      <c r="R35" s="279"/>
      <c r="S35" s="284">
        <v>3000</v>
      </c>
      <c r="T35" s="284"/>
      <c r="U35" s="284"/>
      <c r="V35" s="284"/>
      <c r="W35" s="283">
        <f>O35*S35</f>
        <v>75000</v>
      </c>
      <c r="X35" s="284"/>
      <c r="Y35" s="284"/>
      <c r="Z35" s="284"/>
      <c r="AA35" s="285"/>
      <c r="AB35" s="321">
        <f>ROUND(W35*8%,0)</f>
        <v>6000</v>
      </c>
      <c r="AC35" s="322"/>
      <c r="AD35" s="322"/>
      <c r="AE35" s="323"/>
      <c r="AF35" s="316"/>
      <c r="AG35" s="316"/>
      <c r="AH35" s="316"/>
      <c r="AI35" s="316"/>
      <c r="AJ35" s="316"/>
      <c r="AK35" s="317"/>
    </row>
    <row r="36" spans="1:37" ht="12.75" customHeight="1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97"/>
      <c r="P36" s="98"/>
      <c r="Q36" s="98"/>
      <c r="R36" s="99"/>
      <c r="S36" s="141"/>
      <c r="T36" s="141"/>
      <c r="U36" s="141"/>
      <c r="V36" s="142"/>
      <c r="W36" s="141"/>
      <c r="X36" s="141"/>
      <c r="Y36" s="141"/>
      <c r="Z36" s="141"/>
      <c r="AA36" s="141"/>
      <c r="AB36" s="143"/>
      <c r="AC36" s="144"/>
      <c r="AD36" s="144"/>
      <c r="AE36" s="145"/>
      <c r="AF36" s="76"/>
      <c r="AG36" s="76"/>
      <c r="AH36" s="76"/>
      <c r="AI36" s="76"/>
      <c r="AJ36" s="76"/>
      <c r="AK36" s="77"/>
    </row>
    <row r="37" spans="1:37" ht="12.75" customHeight="1">
      <c r="A37" s="164" t="s">
        <v>53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350">
        <f>RWI（）!C37</f>
        <v>11</v>
      </c>
      <c r="P37" s="278"/>
      <c r="Q37" s="278"/>
      <c r="R37" s="279"/>
      <c r="S37" s="351">
        <v>3000</v>
      </c>
      <c r="T37" s="352"/>
      <c r="U37" s="352"/>
      <c r="V37" s="353"/>
      <c r="W37" s="306">
        <f>O37*S37</f>
        <v>33000</v>
      </c>
      <c r="X37" s="307"/>
      <c r="Y37" s="307"/>
      <c r="Z37" s="307"/>
      <c r="AA37" s="308"/>
      <c r="AB37" s="338">
        <f>ROUND(W37*8%,0)</f>
        <v>2640</v>
      </c>
      <c r="AC37" s="339"/>
      <c r="AD37" s="339"/>
      <c r="AE37" s="340"/>
      <c r="AF37" s="326"/>
      <c r="AG37" s="327"/>
      <c r="AH37" s="327"/>
      <c r="AI37" s="327"/>
      <c r="AJ37" s="327"/>
      <c r="AK37" s="328"/>
    </row>
    <row r="38" spans="1:37" ht="12.75">
      <c r="A38" s="5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4"/>
      <c r="O38" s="90"/>
      <c r="P38" s="91"/>
      <c r="Q38" s="91"/>
      <c r="R38" s="92"/>
      <c r="S38" s="123"/>
      <c r="T38" s="123"/>
      <c r="U38" s="123"/>
      <c r="V38" s="123"/>
      <c r="W38" s="124"/>
      <c r="X38" s="123"/>
      <c r="Y38" s="123"/>
      <c r="Z38" s="123"/>
      <c r="AA38" s="125"/>
      <c r="AB38" s="354" t="s">
        <v>75</v>
      </c>
      <c r="AC38" s="355"/>
      <c r="AD38" s="355"/>
      <c r="AE38" s="356"/>
      <c r="AF38" s="55"/>
      <c r="AG38" s="55"/>
      <c r="AH38" s="55"/>
      <c r="AI38" s="55"/>
      <c r="AJ38" s="55"/>
      <c r="AK38" s="56"/>
    </row>
    <row r="39" spans="1:37" ht="12.75" customHeight="1">
      <c r="A39" s="271" t="s">
        <v>74</v>
      </c>
      <c r="B39" s="272"/>
      <c r="C39" s="272"/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273"/>
      <c r="O39" s="277"/>
      <c r="P39" s="278"/>
      <c r="Q39" s="278"/>
      <c r="R39" s="279"/>
      <c r="S39" s="280"/>
      <c r="T39" s="281"/>
      <c r="U39" s="281"/>
      <c r="V39" s="282"/>
      <c r="W39" s="306">
        <f>'JEVIC()'!D34</f>
        <v>0</v>
      </c>
      <c r="X39" s="307"/>
      <c r="Y39" s="307"/>
      <c r="Z39" s="307"/>
      <c r="AA39" s="308"/>
      <c r="AB39" s="357"/>
      <c r="AC39" s="358"/>
      <c r="AD39" s="358"/>
      <c r="AE39" s="359"/>
      <c r="AF39" s="316"/>
      <c r="AG39" s="316"/>
      <c r="AH39" s="316"/>
      <c r="AI39" s="316"/>
      <c r="AJ39" s="316"/>
      <c r="AK39" s="317"/>
    </row>
    <row r="40" spans="1:37" ht="12.75">
      <c r="A40" s="52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4"/>
      <c r="O40" s="93"/>
      <c r="P40" s="91"/>
      <c r="Q40" s="91"/>
      <c r="R40" s="92"/>
      <c r="S40" s="123"/>
      <c r="T40" s="123"/>
      <c r="U40" s="123"/>
      <c r="V40" s="123"/>
      <c r="W40" s="124"/>
      <c r="X40" s="123"/>
      <c r="Y40" s="123"/>
      <c r="Z40" s="123"/>
      <c r="AA40" s="125"/>
      <c r="AB40" s="126"/>
      <c r="AC40" s="127"/>
      <c r="AD40" s="127"/>
      <c r="AE40" s="128"/>
      <c r="AF40" s="55"/>
      <c r="AG40" s="55"/>
      <c r="AH40" s="55"/>
      <c r="AI40" s="55"/>
      <c r="AJ40" s="55"/>
      <c r="AK40" s="56"/>
    </row>
    <row r="41" spans="1:37" ht="12.75">
      <c r="A41" s="274" t="s">
        <v>47</v>
      </c>
      <c r="B41" s="275"/>
      <c r="C41" s="275"/>
      <c r="D41" s="275"/>
      <c r="E41" s="275"/>
      <c r="F41" s="275"/>
      <c r="G41" s="275"/>
      <c r="H41" s="275"/>
      <c r="I41" s="275"/>
      <c r="J41" s="275"/>
      <c r="K41" s="275"/>
      <c r="L41" s="275"/>
      <c r="M41" s="275"/>
      <c r="N41" s="276"/>
      <c r="O41" s="277"/>
      <c r="P41" s="278"/>
      <c r="Q41" s="278"/>
      <c r="R41" s="279"/>
      <c r="S41" s="280"/>
      <c r="T41" s="281"/>
      <c r="U41" s="281"/>
      <c r="V41" s="282"/>
      <c r="W41" s="306">
        <f>O41*S41</f>
        <v>0</v>
      </c>
      <c r="X41" s="307"/>
      <c r="Y41" s="307"/>
      <c r="Z41" s="307"/>
      <c r="AA41" s="308"/>
      <c r="AB41" s="318" t="s">
        <v>16</v>
      </c>
      <c r="AC41" s="319"/>
      <c r="AD41" s="319"/>
      <c r="AE41" s="320"/>
      <c r="AF41" s="316"/>
      <c r="AG41" s="316"/>
      <c r="AH41" s="316"/>
      <c r="AI41" s="316"/>
      <c r="AJ41" s="316"/>
      <c r="AK41" s="317"/>
    </row>
    <row r="42" spans="1:37" ht="12.75">
      <c r="A42" s="286"/>
      <c r="B42" s="287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8"/>
      <c r="O42" s="94"/>
      <c r="P42" s="95"/>
      <c r="Q42" s="95"/>
      <c r="R42" s="96"/>
      <c r="S42" s="152"/>
      <c r="T42" s="153"/>
      <c r="U42" s="153"/>
      <c r="V42" s="154"/>
      <c r="W42" s="289"/>
      <c r="X42" s="289"/>
      <c r="Y42" s="289"/>
      <c r="Z42" s="289"/>
      <c r="AA42" s="290"/>
      <c r="AB42" s="135"/>
      <c r="AC42" s="136"/>
      <c r="AD42" s="136"/>
      <c r="AE42" s="137"/>
      <c r="AF42" s="80"/>
      <c r="AG42" s="78"/>
      <c r="AH42" s="78"/>
      <c r="AI42" s="78"/>
      <c r="AJ42" s="78"/>
      <c r="AK42" s="79"/>
    </row>
    <row r="43" spans="1:37" ht="12.75">
      <c r="A43" s="274" t="s">
        <v>54</v>
      </c>
      <c r="B43" s="275"/>
      <c r="C43" s="275"/>
      <c r="D43" s="275"/>
      <c r="E43" s="275"/>
      <c r="F43" s="275"/>
      <c r="G43" s="275"/>
      <c r="H43" s="275"/>
      <c r="I43" s="275"/>
      <c r="J43" s="275"/>
      <c r="K43" s="275"/>
      <c r="L43" s="275"/>
      <c r="M43" s="275"/>
      <c r="N43" s="276"/>
      <c r="O43" s="277"/>
      <c r="P43" s="278"/>
      <c r="Q43" s="278"/>
      <c r="R43" s="279"/>
      <c r="S43" s="280"/>
      <c r="T43" s="281"/>
      <c r="U43" s="281"/>
      <c r="V43" s="282"/>
      <c r="W43" s="283">
        <f>'Transportation()'!D9</f>
        <v>0</v>
      </c>
      <c r="X43" s="284"/>
      <c r="Y43" s="284"/>
      <c r="Z43" s="284"/>
      <c r="AA43" s="285"/>
      <c r="AB43" s="318" t="s">
        <v>16</v>
      </c>
      <c r="AC43" s="319"/>
      <c r="AD43" s="319"/>
      <c r="AE43" s="320"/>
      <c r="AF43" s="50"/>
      <c r="AG43" s="50"/>
      <c r="AH43" s="50"/>
      <c r="AI43" s="50"/>
      <c r="AJ43" s="50"/>
      <c r="AK43" s="65"/>
    </row>
    <row r="44" spans="1:37" ht="12.75">
      <c r="A44" s="286"/>
      <c r="B44" s="287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8"/>
      <c r="O44" s="94"/>
      <c r="P44" s="95"/>
      <c r="Q44" s="95"/>
      <c r="R44" s="96"/>
      <c r="S44" s="152"/>
      <c r="T44" s="153"/>
      <c r="U44" s="153"/>
      <c r="V44" s="154"/>
      <c r="W44" s="289"/>
      <c r="X44" s="289"/>
      <c r="Y44" s="289"/>
      <c r="Z44" s="289"/>
      <c r="AA44" s="290"/>
      <c r="AB44" s="135"/>
      <c r="AC44" s="136"/>
      <c r="AD44" s="136"/>
      <c r="AE44" s="137"/>
      <c r="AF44" s="80"/>
      <c r="AG44" s="78"/>
      <c r="AH44" s="78"/>
      <c r="AI44" s="78"/>
      <c r="AJ44" s="78"/>
      <c r="AK44" s="79"/>
    </row>
    <row r="45" spans="1:37" ht="12.75">
      <c r="A45" s="274" t="s">
        <v>65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75"/>
      <c r="L45" s="275"/>
      <c r="M45" s="275"/>
      <c r="N45" s="276"/>
      <c r="O45" s="277"/>
      <c r="P45" s="278"/>
      <c r="Q45" s="278"/>
      <c r="R45" s="279"/>
      <c r="S45" s="280"/>
      <c r="T45" s="281"/>
      <c r="U45" s="281"/>
      <c r="V45" s="282"/>
      <c r="W45" s="283">
        <f>'Other()'!D19</f>
        <v>0</v>
      </c>
      <c r="X45" s="284"/>
      <c r="Y45" s="284"/>
      <c r="Z45" s="284"/>
      <c r="AA45" s="285"/>
      <c r="AB45" s="338">
        <f>ROUND(W45*8%,0)</f>
        <v>0</v>
      </c>
      <c r="AC45" s="339"/>
      <c r="AD45" s="339"/>
      <c r="AE45" s="340"/>
      <c r="AF45" s="50"/>
      <c r="AG45" s="50"/>
      <c r="AH45" s="50"/>
      <c r="AI45" s="50"/>
      <c r="AJ45" s="50"/>
      <c r="AK45" s="65"/>
    </row>
    <row r="46" spans="1:37" ht="12.75">
      <c r="A46" s="346" t="s">
        <v>18</v>
      </c>
      <c r="B46" s="347"/>
      <c r="C46" s="347"/>
      <c r="D46" s="347"/>
      <c r="E46" s="347"/>
      <c r="F46" s="347"/>
      <c r="G46" s="347"/>
      <c r="H46" s="347"/>
      <c r="I46" s="347"/>
      <c r="J46" s="347"/>
      <c r="K46" s="347"/>
      <c r="L46" s="347"/>
      <c r="M46" s="347"/>
      <c r="N46" s="348"/>
      <c r="O46" s="100"/>
      <c r="P46" s="101"/>
      <c r="Q46" s="101"/>
      <c r="R46" s="102"/>
      <c r="S46" s="146"/>
      <c r="T46" s="146"/>
      <c r="U46" s="146"/>
      <c r="V46" s="146"/>
      <c r="W46" s="147"/>
      <c r="X46" s="146"/>
      <c r="Y46" s="146"/>
      <c r="Z46" s="146"/>
      <c r="AA46" s="148"/>
      <c r="AB46" s="149"/>
      <c r="AC46" s="150"/>
      <c r="AD46" s="150"/>
      <c r="AE46" s="151"/>
      <c r="AF46" s="78"/>
      <c r="AG46" s="78"/>
      <c r="AH46" s="78"/>
      <c r="AI46" s="78"/>
      <c r="AJ46" s="78"/>
      <c r="AK46" s="79"/>
    </row>
    <row r="47" spans="1:37" ht="12.75">
      <c r="A47" s="81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3"/>
      <c r="O47" s="100"/>
      <c r="P47" s="101"/>
      <c r="Q47" s="101"/>
      <c r="R47" s="102"/>
      <c r="S47" s="146"/>
      <c r="T47" s="146"/>
      <c r="U47" s="146"/>
      <c r="V47" s="146"/>
      <c r="W47" s="147"/>
      <c r="X47" s="146"/>
      <c r="Y47" s="146"/>
      <c r="Z47" s="146"/>
      <c r="AA47" s="148"/>
      <c r="AB47" s="149"/>
      <c r="AC47" s="150"/>
      <c r="AD47" s="150"/>
      <c r="AE47" s="151"/>
      <c r="AF47" s="78"/>
      <c r="AG47" s="78"/>
      <c r="AH47" s="78"/>
      <c r="AI47" s="78"/>
      <c r="AJ47" s="78"/>
      <c r="AK47" s="79"/>
    </row>
    <row r="48" spans="1:37" ht="12.75">
      <c r="A48" s="349" t="s">
        <v>19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  <c r="L48" s="287"/>
      <c r="M48" s="287"/>
      <c r="N48" s="288"/>
      <c r="O48" s="100"/>
      <c r="P48" s="101"/>
      <c r="Q48" s="101"/>
      <c r="R48" s="102"/>
      <c r="S48" s="146"/>
      <c r="T48" s="146"/>
      <c r="U48" s="146"/>
      <c r="V48" s="146"/>
      <c r="W48" s="147"/>
      <c r="X48" s="146"/>
      <c r="Y48" s="146"/>
      <c r="Z48" s="146"/>
      <c r="AA48" s="148"/>
      <c r="AB48" s="149"/>
      <c r="AC48" s="150"/>
      <c r="AD48" s="150"/>
      <c r="AE48" s="151"/>
      <c r="AF48" s="78"/>
      <c r="AG48" s="78"/>
      <c r="AH48" s="78"/>
      <c r="AI48" s="78"/>
      <c r="AJ48" s="78"/>
      <c r="AK48" s="79"/>
    </row>
    <row r="49" spans="1:37" ht="13.5" thickBot="1">
      <c r="A49" s="84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6"/>
      <c r="O49" s="103"/>
      <c r="P49" s="104"/>
      <c r="Q49" s="104"/>
      <c r="R49" s="105"/>
      <c r="S49" s="158"/>
      <c r="T49" s="158"/>
      <c r="U49" s="158"/>
      <c r="V49" s="158"/>
      <c r="W49" s="159"/>
      <c r="X49" s="158"/>
      <c r="Y49" s="158"/>
      <c r="Z49" s="158"/>
      <c r="AA49" s="160"/>
      <c r="AB49" s="161"/>
      <c r="AC49" s="162"/>
      <c r="AD49" s="162"/>
      <c r="AE49" s="163"/>
      <c r="AF49" s="85"/>
      <c r="AG49" s="85"/>
      <c r="AH49" s="85"/>
      <c r="AI49" s="85"/>
      <c r="AJ49" s="85"/>
      <c r="AK49" s="86"/>
    </row>
    <row r="50" spans="1:37" s="108" customFormat="1" ht="18.75" customHeight="1" thickTop="1">
      <c r="A50" s="344" t="s">
        <v>20</v>
      </c>
      <c r="B50" s="345"/>
      <c r="C50" s="345"/>
      <c r="D50" s="345"/>
      <c r="E50" s="345"/>
      <c r="F50" s="345"/>
      <c r="G50" s="345"/>
      <c r="H50" s="345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335">
        <f>SUM(W21:AA49)</f>
        <v>5862000</v>
      </c>
      <c r="X50" s="336"/>
      <c r="Y50" s="336"/>
      <c r="Z50" s="336"/>
      <c r="AA50" s="337"/>
      <c r="AB50" s="332">
        <f>SUM(AB21:AE49)</f>
        <v>59120</v>
      </c>
      <c r="AC50" s="333"/>
      <c r="AD50" s="333"/>
      <c r="AE50" s="334"/>
      <c r="AF50" s="106"/>
      <c r="AG50" s="106"/>
      <c r="AH50" s="106"/>
      <c r="AI50" s="106"/>
      <c r="AJ50" s="106"/>
      <c r="AK50" s="107"/>
    </row>
    <row r="51" spans="1:37" ht="12.75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87"/>
      <c r="X51" s="87"/>
      <c r="Y51" s="87"/>
      <c r="Z51" s="87"/>
      <c r="AA51" s="87"/>
      <c r="AB51" s="88"/>
      <c r="AC51" s="88"/>
      <c r="AD51" s="88"/>
      <c r="AE51" s="88"/>
      <c r="AF51" s="49"/>
      <c r="AG51" s="49"/>
      <c r="AH51" s="49"/>
      <c r="AI51" s="49"/>
      <c r="AJ51" s="49"/>
      <c r="AK51" s="49"/>
    </row>
    <row r="52" spans="1:37" ht="12.75">
      <c r="A52" s="78"/>
      <c r="B52" s="80" t="s">
        <v>68</v>
      </c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87"/>
      <c r="X52" s="87"/>
      <c r="Y52" s="87"/>
      <c r="Z52" s="87"/>
      <c r="AA52" s="87"/>
      <c r="AB52" s="88"/>
      <c r="AC52" s="88"/>
      <c r="AD52" s="88"/>
      <c r="AE52" s="88"/>
      <c r="AF52" s="49"/>
      <c r="AG52" s="49"/>
      <c r="AH52" s="49"/>
      <c r="AI52" s="49"/>
      <c r="AJ52" s="49"/>
      <c r="AK52" s="49"/>
    </row>
    <row r="53" spans="1:37" ht="12.7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</row>
    <row r="54" spans="1:37" ht="18">
      <c r="A54" s="89"/>
      <c r="B54" s="13" t="s">
        <v>21</v>
      </c>
      <c r="C54" s="13"/>
      <c r="D54" s="13"/>
      <c r="E54" s="13"/>
      <c r="F54" s="13"/>
      <c r="G54" s="13"/>
      <c r="H54" s="13"/>
      <c r="I54" s="13"/>
      <c r="J54" s="89"/>
      <c r="K54" s="89"/>
      <c r="L54" s="89"/>
      <c r="M54" s="89"/>
      <c r="N54" s="89"/>
      <c r="O54" s="89"/>
      <c r="P54" s="89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</row>
    <row r="55" spans="1:37" ht="18">
      <c r="A55" s="89"/>
      <c r="B55" s="4" t="s">
        <v>22</v>
      </c>
      <c r="C55" s="13"/>
      <c r="D55" s="13"/>
      <c r="E55" s="13"/>
      <c r="F55" s="13"/>
      <c r="G55" s="4" t="s">
        <v>48</v>
      </c>
      <c r="H55" s="13"/>
      <c r="I55" s="13"/>
      <c r="J55" s="89"/>
      <c r="K55" s="89"/>
      <c r="L55" s="89"/>
      <c r="M55" s="89"/>
      <c r="N55" s="89"/>
      <c r="O55" s="89"/>
      <c r="P55" s="89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1:37" ht="18">
      <c r="A56" s="89"/>
      <c r="B56" s="4" t="s">
        <v>23</v>
      </c>
      <c r="C56" s="13"/>
      <c r="D56" s="13"/>
      <c r="E56" s="13"/>
      <c r="F56" s="13"/>
      <c r="G56" s="4" t="s">
        <v>62</v>
      </c>
      <c r="H56" s="13"/>
      <c r="I56" s="13"/>
      <c r="J56" s="89"/>
      <c r="K56" s="89"/>
      <c r="L56" s="89"/>
      <c r="M56" s="89"/>
      <c r="N56" s="89"/>
      <c r="O56" s="89"/>
      <c r="P56" s="89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1:37" ht="18">
      <c r="A57" s="89"/>
      <c r="B57" s="4" t="s">
        <v>24</v>
      </c>
      <c r="C57" s="13"/>
      <c r="D57" s="13"/>
      <c r="E57" s="13"/>
      <c r="F57" s="13"/>
      <c r="G57" s="13" t="s">
        <v>63</v>
      </c>
      <c r="H57" s="13"/>
      <c r="I57" s="13"/>
      <c r="J57" s="89"/>
      <c r="K57" s="89"/>
      <c r="L57" s="89"/>
      <c r="M57" s="89"/>
      <c r="N57" s="89"/>
      <c r="O57" s="89"/>
      <c r="P57" s="89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</row>
    <row r="58" spans="1:37" ht="17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</sheetData>
  <mergeCells count="104">
    <mergeCell ref="N9:P10"/>
    <mergeCell ref="B6:M7"/>
    <mergeCell ref="N6:P7"/>
    <mergeCell ref="U13:AK14"/>
    <mergeCell ref="AA16:AK16"/>
    <mergeCell ref="AF8:AK8"/>
    <mergeCell ref="B9:E10"/>
    <mergeCell ref="AF19:AK19"/>
    <mergeCell ref="A2:AK3"/>
    <mergeCell ref="V4:X4"/>
    <mergeCell ref="Y4:AK4"/>
    <mergeCell ref="S15:AK15"/>
    <mergeCell ref="B12:E12"/>
    <mergeCell ref="F9:L10"/>
    <mergeCell ref="M9:M10"/>
    <mergeCell ref="F12:Q12"/>
    <mergeCell ref="AB19:AE19"/>
    <mergeCell ref="O19:R19"/>
    <mergeCell ref="W19:AA19"/>
    <mergeCell ref="AB50:AE50"/>
    <mergeCell ref="W44:AA44"/>
    <mergeCell ref="W50:AA50"/>
    <mergeCell ref="AB45:AE45"/>
    <mergeCell ref="W45:AA45"/>
    <mergeCell ref="W41:AA41"/>
    <mergeCell ref="AB43:AE43"/>
    <mergeCell ref="A19:N19"/>
    <mergeCell ref="S19:V19"/>
    <mergeCell ref="A50:V50"/>
    <mergeCell ref="A46:N46"/>
    <mergeCell ref="A48:N48"/>
    <mergeCell ref="A44:N44"/>
    <mergeCell ref="A45:N45"/>
    <mergeCell ref="O45:R45"/>
    <mergeCell ref="S45:V45"/>
    <mergeCell ref="O35:R35"/>
    <mergeCell ref="O37:R37"/>
    <mergeCell ref="W37:AA37"/>
    <mergeCell ref="S37:V37"/>
    <mergeCell ref="W39:AA39"/>
    <mergeCell ref="AB38:AE39"/>
    <mergeCell ref="AB37:AE37"/>
    <mergeCell ref="S35:V35"/>
    <mergeCell ref="AF23:AK23"/>
    <mergeCell ref="AB21:AE21"/>
    <mergeCell ref="AF21:AK21"/>
    <mergeCell ref="AB41:AE41"/>
    <mergeCell ref="AB23:AE23"/>
    <mergeCell ref="AB29:AE29"/>
    <mergeCell ref="AB27:AE27"/>
    <mergeCell ref="AF29:AK29"/>
    <mergeCell ref="AF33:AK33"/>
    <mergeCell ref="AF39:AK39"/>
    <mergeCell ref="AF37:AK37"/>
    <mergeCell ref="AF35:AK35"/>
    <mergeCell ref="AB35:AE35"/>
    <mergeCell ref="AF31:AK31"/>
    <mergeCell ref="AB31:AE31"/>
    <mergeCell ref="AB25:AE25"/>
    <mergeCell ref="AB33:AE33"/>
    <mergeCell ref="AF27:AK27"/>
    <mergeCell ref="AF41:AK41"/>
    <mergeCell ref="S21:V21"/>
    <mergeCell ref="S31:V31"/>
    <mergeCell ref="S29:V29"/>
    <mergeCell ref="W21:AA21"/>
    <mergeCell ref="W29:AA29"/>
    <mergeCell ref="O23:R23"/>
    <mergeCell ref="S25:V25"/>
    <mergeCell ref="W25:AA25"/>
    <mergeCell ref="A27:N27"/>
    <mergeCell ref="O27:R27"/>
    <mergeCell ref="W23:AA23"/>
    <mergeCell ref="W31:AA31"/>
    <mergeCell ref="S23:V23"/>
    <mergeCell ref="S27:V27"/>
    <mergeCell ref="W27:AA27"/>
    <mergeCell ref="A35:N35"/>
    <mergeCell ref="O31:R31"/>
    <mergeCell ref="S33:V33"/>
    <mergeCell ref="W33:AA33"/>
    <mergeCell ref="W35:AA35"/>
    <mergeCell ref="A33:N33"/>
    <mergeCell ref="O33:R33"/>
    <mergeCell ref="A21:N21"/>
    <mergeCell ref="O21:R21"/>
    <mergeCell ref="A31:N31"/>
    <mergeCell ref="O29:R29"/>
    <mergeCell ref="A29:N29"/>
    <mergeCell ref="A25:N25"/>
    <mergeCell ref="O25:R25"/>
    <mergeCell ref="A23:N23"/>
    <mergeCell ref="A39:N39"/>
    <mergeCell ref="A41:N41"/>
    <mergeCell ref="O41:R41"/>
    <mergeCell ref="O39:R39"/>
    <mergeCell ref="A43:N43"/>
    <mergeCell ref="O43:R43"/>
    <mergeCell ref="S43:V43"/>
    <mergeCell ref="W43:AA43"/>
    <mergeCell ref="A42:N42"/>
    <mergeCell ref="W42:AA42"/>
    <mergeCell ref="S39:V39"/>
    <mergeCell ref="S41:V41"/>
  </mergeCells>
  <phoneticPr fontId="1"/>
  <printOptions horizontalCentered="1"/>
  <pageMargins left="0.55118110236220474" right="0.47244094488188981" top="0.88" bottom="0.78740157480314965" header="0" footer="0"/>
  <pageSetup paperSize="9" scale="99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00"/>
  <sheetViews>
    <sheetView zoomScaleNormal="100" workbookViewId="0">
      <pane xSplit="1" ySplit="2" topLeftCell="B656" activePane="bottomRight" state="frozen"/>
      <selection pane="topRight" activeCell="B1" sqref="B1"/>
      <selection pane="bottomLeft" activeCell="A3" sqref="A3"/>
      <selection pane="bottomRight" activeCell="K11" sqref="K11"/>
    </sheetView>
  </sheetViews>
  <sheetFormatPr defaultColWidth="6.85546875" defaultRowHeight="12.75"/>
  <cols>
    <col min="1" max="1" width="16.42578125" style="249" customWidth="1"/>
    <col min="2" max="2" width="17.5703125" style="249" customWidth="1"/>
    <col min="3" max="3" width="20.85546875" style="249" customWidth="1"/>
    <col min="4" max="4" width="23.28515625" style="249" customWidth="1"/>
    <col min="5" max="5" width="16.28515625" style="249" customWidth="1"/>
    <col min="6" max="6" width="11" style="249" bestFit="1" customWidth="1"/>
    <col min="7" max="7" width="8.28515625" style="249" customWidth="1"/>
    <col min="8" max="8" width="12.28515625" style="250" customWidth="1"/>
    <col min="9" max="9" width="12.140625" style="250" customWidth="1"/>
    <col min="10" max="13" width="16.85546875" style="250" customWidth="1"/>
    <col min="14" max="14" width="15" style="250" bestFit="1" customWidth="1"/>
    <col min="15" max="16384" width="6.85546875" style="249"/>
  </cols>
  <sheetData>
    <row r="1" spans="1:14" ht="16.5" customHeight="1">
      <c r="A1" s="243" t="s">
        <v>56</v>
      </c>
      <c r="B1" s="38"/>
      <c r="C1" s="38"/>
      <c r="D1" s="38"/>
      <c r="E1" s="38"/>
      <c r="F1" s="38"/>
      <c r="G1" s="38"/>
      <c r="H1" s="249"/>
      <c r="I1" s="249"/>
      <c r="J1" s="249"/>
      <c r="K1" s="249"/>
      <c r="L1" s="249"/>
      <c r="N1" s="249"/>
    </row>
    <row r="2" spans="1:14" s="251" customFormat="1">
      <c r="A2" s="244" t="s">
        <v>0</v>
      </c>
      <c r="B2" s="173" t="s">
        <v>29</v>
      </c>
      <c r="C2" s="173" t="s">
        <v>30</v>
      </c>
      <c r="D2" s="173" t="s">
        <v>2</v>
      </c>
      <c r="E2" s="173" t="s">
        <v>57</v>
      </c>
      <c r="F2" s="174" t="s">
        <v>58</v>
      </c>
      <c r="G2" s="173" t="s">
        <v>31</v>
      </c>
      <c r="H2" s="168" t="s">
        <v>32</v>
      </c>
      <c r="I2" s="169" t="s">
        <v>33</v>
      </c>
      <c r="J2" s="170" t="s">
        <v>1</v>
      </c>
      <c r="K2" s="169" t="s">
        <v>77</v>
      </c>
      <c r="L2" s="170" t="s">
        <v>1</v>
      </c>
      <c r="M2" s="169" t="s">
        <v>77</v>
      </c>
      <c r="N2" s="170" t="s">
        <v>55</v>
      </c>
    </row>
    <row r="3" spans="1:14">
      <c r="A3" s="245"/>
      <c r="B3" s="38"/>
      <c r="C3" s="38"/>
      <c r="D3" s="38"/>
      <c r="E3" s="38"/>
      <c r="F3" s="38"/>
      <c r="G3" s="38"/>
      <c r="H3" s="252" t="str">
        <f>IF(D3&gt;0,4000,"")</f>
        <v/>
      </c>
      <c r="I3" s="253" t="str">
        <f>IF(E3&gt;0,IF(J3="",4600,""),"")</f>
        <v/>
      </c>
      <c r="J3" s="254"/>
      <c r="K3" s="253" t="str">
        <f>IF(F3&gt;0,IF(M3="",10000,""),"")</f>
        <v/>
      </c>
      <c r="L3" s="254"/>
      <c r="M3" s="254"/>
      <c r="N3" s="253" t="str">
        <f>IF(D3&gt;0,1000,"")</f>
        <v/>
      </c>
    </row>
    <row r="4" spans="1:14">
      <c r="A4" s="255">
        <v>43680</v>
      </c>
      <c r="B4" s="38"/>
      <c r="C4" s="38"/>
      <c r="D4" s="38"/>
      <c r="E4" s="38"/>
      <c r="F4" s="38"/>
      <c r="G4" s="38"/>
      <c r="H4" s="252"/>
      <c r="I4" s="253"/>
      <c r="J4" s="254"/>
      <c r="K4" s="253"/>
      <c r="L4" s="254"/>
      <c r="M4" s="254"/>
      <c r="N4" s="253"/>
    </row>
    <row r="5" spans="1:14" ht="25.5">
      <c r="A5" s="256" t="s">
        <v>216</v>
      </c>
      <c r="B5" s="38"/>
      <c r="C5" s="38"/>
      <c r="D5" s="38"/>
      <c r="E5" s="38"/>
      <c r="F5" s="38"/>
      <c r="G5" s="38"/>
      <c r="H5" s="252"/>
      <c r="I5" s="253"/>
      <c r="J5" s="254"/>
      <c r="K5" s="253"/>
      <c r="L5" s="254"/>
      <c r="M5" s="254"/>
      <c r="N5" s="253"/>
    </row>
    <row r="6" spans="1:14" ht="14.25">
      <c r="A6" s="257"/>
      <c r="B6" t="s">
        <v>80</v>
      </c>
      <c r="C6" t="s">
        <v>167</v>
      </c>
      <c r="D6" t="s">
        <v>217</v>
      </c>
      <c r="E6" s="258"/>
      <c r="F6" s="259"/>
      <c r="G6" t="s">
        <v>214</v>
      </c>
      <c r="H6" s="252">
        <f>IF(D6&gt;0,4000,"")</f>
        <v>4000</v>
      </c>
      <c r="I6" s="253" t="str">
        <f>IF(E6&gt;0,IF(J6="",4600,""),"")</f>
        <v/>
      </c>
      <c r="J6" s="254"/>
      <c r="K6" s="253" t="str">
        <f>IF(F6&gt;0,IF(M6="",10000,""),"")</f>
        <v/>
      </c>
      <c r="L6" s="254"/>
      <c r="M6" s="254"/>
      <c r="N6" s="253">
        <f>IF(D6&gt;0,1000,"")</f>
        <v>1000</v>
      </c>
    </row>
    <row r="7" spans="1:14" ht="14.25">
      <c r="A7" s="256"/>
      <c r="B7" t="s">
        <v>80</v>
      </c>
      <c r="C7" t="s">
        <v>218</v>
      </c>
      <c r="D7" t="s">
        <v>219</v>
      </c>
      <c r="E7" s="258"/>
      <c r="F7" s="260"/>
      <c r="G7" t="s">
        <v>214</v>
      </c>
      <c r="H7" s="252">
        <f t="shared" ref="H7:H34" si="0">IF(D7&gt;0,4000,"")</f>
        <v>4000</v>
      </c>
      <c r="I7" s="253" t="str">
        <f t="shared" ref="I7:I34" si="1">IF(E7&gt;0,IF(J7="",4600,""),"")</f>
        <v/>
      </c>
      <c r="J7" s="254"/>
      <c r="K7" s="253" t="str">
        <f>IF(F7&gt;0,IF(M7="",10000,""),"")</f>
        <v/>
      </c>
      <c r="L7" s="254"/>
      <c r="M7" s="254"/>
      <c r="N7" s="253">
        <f t="shared" ref="N7:N34" si="2">IF(D7&gt;0,1000,"")</f>
        <v>1000</v>
      </c>
    </row>
    <row r="8" spans="1:14">
      <c r="A8" s="257"/>
      <c r="B8" t="s">
        <v>80</v>
      </c>
      <c r="C8" t="s">
        <v>218</v>
      </c>
      <c r="D8" t="s">
        <v>220</v>
      </c>
      <c r="E8" s="240"/>
      <c r="F8" s="261"/>
      <c r="G8" t="s">
        <v>214</v>
      </c>
      <c r="H8" s="252">
        <f t="shared" si="0"/>
        <v>4000</v>
      </c>
      <c r="I8" s="253" t="str">
        <f t="shared" si="1"/>
        <v/>
      </c>
      <c r="J8" s="254"/>
      <c r="K8" s="253"/>
      <c r="L8" s="254"/>
      <c r="M8" s="254"/>
      <c r="N8" s="253">
        <f t="shared" si="2"/>
        <v>1000</v>
      </c>
    </row>
    <row r="9" spans="1:14">
      <c r="A9" s="262"/>
      <c r="B9" t="s">
        <v>91</v>
      </c>
      <c r="C9" t="s">
        <v>221</v>
      </c>
      <c r="D9" t="s">
        <v>222</v>
      </c>
      <c r="E9" s="263"/>
      <c r="F9" s="261"/>
      <c r="G9" t="s">
        <v>214</v>
      </c>
      <c r="H9" s="252">
        <f t="shared" si="0"/>
        <v>4000</v>
      </c>
      <c r="I9" s="253" t="str">
        <f t="shared" si="1"/>
        <v/>
      </c>
      <c r="J9" s="254"/>
      <c r="K9" s="253"/>
      <c r="L9" s="254"/>
      <c r="M9" s="254"/>
      <c r="N9" s="253">
        <f t="shared" si="2"/>
        <v>1000</v>
      </c>
    </row>
    <row r="10" spans="1:14">
      <c r="A10" s="262"/>
      <c r="B10" s="18"/>
      <c r="C10" s="18"/>
      <c r="D10" s="18"/>
      <c r="E10" s="263"/>
      <c r="F10" s="261"/>
      <c r="G10" s="18"/>
      <c r="H10" s="252" t="str">
        <f t="shared" si="0"/>
        <v/>
      </c>
      <c r="I10" s="253" t="str">
        <f t="shared" si="1"/>
        <v/>
      </c>
      <c r="J10" s="254"/>
      <c r="K10" s="253"/>
      <c r="L10" s="254"/>
      <c r="M10" s="254"/>
      <c r="N10" s="253" t="str">
        <f t="shared" si="2"/>
        <v/>
      </c>
    </row>
    <row r="11" spans="1:14">
      <c r="A11" s="255">
        <v>43688</v>
      </c>
      <c r="B11" s="18"/>
      <c r="C11" s="18"/>
      <c r="D11" s="18"/>
      <c r="E11" s="263"/>
      <c r="F11" s="261"/>
      <c r="G11" s="18"/>
      <c r="H11" s="252" t="str">
        <f t="shared" si="0"/>
        <v/>
      </c>
      <c r="I11" s="253" t="str">
        <f t="shared" si="1"/>
        <v/>
      </c>
      <c r="J11" s="254"/>
      <c r="K11" s="253"/>
      <c r="L11" s="254"/>
      <c r="M11" s="254"/>
      <c r="N11" s="253" t="str">
        <f t="shared" si="2"/>
        <v/>
      </c>
    </row>
    <row r="12" spans="1:14" ht="25.5">
      <c r="A12" s="256" t="s">
        <v>224</v>
      </c>
      <c r="B12" s="18"/>
      <c r="C12" s="18"/>
      <c r="D12" s="18"/>
      <c r="E12" s="263"/>
      <c r="F12" s="261"/>
      <c r="G12" s="18"/>
      <c r="H12" s="252" t="str">
        <f t="shared" si="0"/>
        <v/>
      </c>
      <c r="I12" s="253" t="str">
        <f t="shared" si="1"/>
        <v/>
      </c>
      <c r="J12" s="254"/>
      <c r="K12" s="253"/>
      <c r="L12" s="254"/>
      <c r="M12" s="254"/>
      <c r="N12" s="253" t="str">
        <f t="shared" si="2"/>
        <v/>
      </c>
    </row>
    <row r="13" spans="1:14">
      <c r="A13" s="257" t="s">
        <v>146</v>
      </c>
      <c r="B13" t="s">
        <v>80</v>
      </c>
      <c r="C13" t="s">
        <v>136</v>
      </c>
      <c r="D13" t="s">
        <v>223</v>
      </c>
      <c r="E13" s="263"/>
      <c r="F13" s="261"/>
      <c r="G13" t="s">
        <v>214</v>
      </c>
      <c r="H13" s="252">
        <f t="shared" si="0"/>
        <v>4000</v>
      </c>
      <c r="I13" s="253" t="str">
        <f t="shared" si="1"/>
        <v/>
      </c>
      <c r="J13" s="254"/>
      <c r="K13" s="253"/>
      <c r="L13" s="254"/>
      <c r="M13" s="254"/>
      <c r="N13" s="253">
        <f t="shared" si="2"/>
        <v>1000</v>
      </c>
    </row>
    <row r="14" spans="1:14">
      <c r="A14" s="262"/>
      <c r="B14" s="18"/>
      <c r="C14" s="18"/>
      <c r="D14" s="18"/>
      <c r="E14" s="263"/>
      <c r="F14" s="261"/>
      <c r="G14" s="18"/>
      <c r="H14" s="252" t="str">
        <f t="shared" si="0"/>
        <v/>
      </c>
      <c r="I14" s="253" t="str">
        <f t="shared" si="1"/>
        <v/>
      </c>
      <c r="J14" s="254"/>
      <c r="K14" s="253"/>
      <c r="L14" s="254"/>
      <c r="M14" s="254"/>
      <c r="N14" s="253" t="str">
        <f t="shared" si="2"/>
        <v/>
      </c>
    </row>
    <row r="15" spans="1:14">
      <c r="A15" s="255">
        <v>43692</v>
      </c>
      <c r="B15" s="18"/>
      <c r="C15" s="18"/>
      <c r="D15" s="18"/>
      <c r="E15" s="263"/>
      <c r="F15" s="261"/>
      <c r="G15" s="18"/>
      <c r="H15" s="252" t="str">
        <f t="shared" si="0"/>
        <v/>
      </c>
      <c r="I15" s="253" t="str">
        <f t="shared" si="1"/>
        <v/>
      </c>
      <c r="J15" s="254"/>
      <c r="K15" s="253"/>
      <c r="L15" s="254"/>
      <c r="M15" s="254"/>
      <c r="N15" s="253" t="str">
        <f t="shared" si="2"/>
        <v/>
      </c>
    </row>
    <row r="16" spans="1:14">
      <c r="A16" s="256" t="s">
        <v>225</v>
      </c>
      <c r="B16" s="18"/>
      <c r="C16" s="18"/>
      <c r="D16" s="18"/>
      <c r="E16" s="263"/>
      <c r="F16" s="261"/>
      <c r="G16" s="18"/>
      <c r="H16" s="252" t="str">
        <f t="shared" si="0"/>
        <v/>
      </c>
      <c r="I16" s="253" t="str">
        <f t="shared" si="1"/>
        <v/>
      </c>
      <c r="J16" s="254"/>
      <c r="K16" s="253"/>
      <c r="L16" s="254"/>
      <c r="M16" s="254"/>
      <c r="N16" s="253" t="str">
        <f t="shared" si="2"/>
        <v/>
      </c>
    </row>
    <row r="17" spans="1:14">
      <c r="A17" s="257" t="s">
        <v>164</v>
      </c>
      <c r="B17" t="s">
        <v>80</v>
      </c>
      <c r="C17" t="s">
        <v>81</v>
      </c>
      <c r="D17" t="s">
        <v>226</v>
      </c>
      <c r="E17" s="263"/>
      <c r="F17" s="261"/>
      <c r="G17" t="s">
        <v>215</v>
      </c>
      <c r="H17" s="252">
        <f t="shared" si="0"/>
        <v>4000</v>
      </c>
      <c r="I17" s="253" t="str">
        <f t="shared" si="1"/>
        <v/>
      </c>
      <c r="J17" s="254"/>
      <c r="K17" s="253"/>
      <c r="L17" s="254"/>
      <c r="M17" s="254"/>
      <c r="N17" s="253">
        <f t="shared" si="2"/>
        <v>1000</v>
      </c>
    </row>
    <row r="18" spans="1:14">
      <c r="A18" s="257"/>
      <c r="B18" t="s">
        <v>82</v>
      </c>
      <c r="C18" t="s">
        <v>227</v>
      </c>
      <c r="D18" t="s">
        <v>205</v>
      </c>
      <c r="E18" s="263"/>
      <c r="F18" s="261"/>
      <c r="G18" t="s">
        <v>215</v>
      </c>
      <c r="H18" s="252">
        <f t="shared" si="0"/>
        <v>4000</v>
      </c>
      <c r="I18" s="253" t="str">
        <f t="shared" si="1"/>
        <v/>
      </c>
      <c r="J18" s="254"/>
      <c r="K18" s="253"/>
      <c r="L18" s="254"/>
      <c r="M18" s="254"/>
      <c r="N18" s="253">
        <f t="shared" si="2"/>
        <v>1000</v>
      </c>
    </row>
    <row r="19" spans="1:14">
      <c r="A19" s="255"/>
      <c r="B19" t="s">
        <v>98</v>
      </c>
      <c r="C19" t="s">
        <v>104</v>
      </c>
      <c r="D19" t="s">
        <v>206</v>
      </c>
      <c r="E19" s="263"/>
      <c r="F19" s="261"/>
      <c r="G19" t="s">
        <v>215</v>
      </c>
      <c r="H19" s="252">
        <f t="shared" si="0"/>
        <v>4000</v>
      </c>
      <c r="I19" s="253" t="str">
        <f t="shared" si="1"/>
        <v/>
      </c>
      <c r="J19" s="254"/>
      <c r="K19" s="253"/>
      <c r="L19" s="254"/>
      <c r="M19" s="254"/>
      <c r="N19" s="253">
        <f t="shared" si="2"/>
        <v>1000</v>
      </c>
    </row>
    <row r="20" spans="1:14">
      <c r="A20" s="256"/>
      <c r="B20" t="s">
        <v>91</v>
      </c>
      <c r="C20" t="s">
        <v>106</v>
      </c>
      <c r="D20" t="s">
        <v>210</v>
      </c>
      <c r="E20" s="263"/>
      <c r="F20" s="261"/>
      <c r="G20" t="s">
        <v>215</v>
      </c>
      <c r="H20" s="252">
        <f t="shared" si="0"/>
        <v>4000</v>
      </c>
      <c r="I20" s="253" t="str">
        <f t="shared" si="1"/>
        <v/>
      </c>
      <c r="J20" s="254"/>
      <c r="K20" s="253"/>
      <c r="L20" s="254"/>
      <c r="M20" s="254"/>
      <c r="N20" s="253">
        <f t="shared" si="2"/>
        <v>1000</v>
      </c>
    </row>
    <row r="21" spans="1:14">
      <c r="A21" s="257"/>
      <c r="B21" t="s">
        <v>98</v>
      </c>
      <c r="C21" t="s">
        <v>109</v>
      </c>
      <c r="D21" t="s">
        <v>198</v>
      </c>
      <c r="E21" s="263"/>
      <c r="F21" s="261"/>
      <c r="G21" t="s">
        <v>215</v>
      </c>
      <c r="H21" s="252">
        <f t="shared" si="0"/>
        <v>4000</v>
      </c>
      <c r="I21" s="253" t="str">
        <f t="shared" si="1"/>
        <v/>
      </c>
      <c r="J21" s="254"/>
      <c r="K21" s="253"/>
      <c r="L21" s="254"/>
      <c r="M21" s="254"/>
      <c r="N21" s="253">
        <f t="shared" si="2"/>
        <v>1000</v>
      </c>
    </row>
    <row r="22" spans="1:14">
      <c r="A22" s="256"/>
      <c r="B22" t="s">
        <v>80</v>
      </c>
      <c r="C22" t="s">
        <v>86</v>
      </c>
      <c r="D22" t="s">
        <v>200</v>
      </c>
      <c r="E22" s="263"/>
      <c r="F22" s="261"/>
      <c r="G22" t="s">
        <v>215</v>
      </c>
      <c r="H22" s="252">
        <f t="shared" si="0"/>
        <v>4000</v>
      </c>
      <c r="I22" s="253" t="str">
        <f t="shared" si="1"/>
        <v/>
      </c>
      <c r="J22" s="254"/>
      <c r="K22" s="253"/>
      <c r="L22" s="254"/>
      <c r="M22" s="254"/>
      <c r="N22" s="253">
        <f t="shared" si="2"/>
        <v>1000</v>
      </c>
    </row>
    <row r="23" spans="1:14">
      <c r="A23" s="257"/>
      <c r="B23" t="s">
        <v>80</v>
      </c>
      <c r="C23" t="s">
        <v>86</v>
      </c>
      <c r="D23" t="s">
        <v>207</v>
      </c>
      <c r="E23" s="263"/>
      <c r="F23" s="261"/>
      <c r="G23" t="s">
        <v>215</v>
      </c>
      <c r="H23" s="252">
        <f t="shared" si="0"/>
        <v>4000</v>
      </c>
      <c r="I23" s="253" t="str">
        <f t="shared" si="1"/>
        <v/>
      </c>
      <c r="J23" s="254"/>
      <c r="K23" s="253"/>
      <c r="L23" s="254"/>
      <c r="M23" s="254"/>
      <c r="N23" s="253">
        <f t="shared" si="2"/>
        <v>1000</v>
      </c>
    </row>
    <row r="24" spans="1:14">
      <c r="A24" s="257"/>
      <c r="B24" t="s">
        <v>119</v>
      </c>
      <c r="C24" t="s">
        <v>125</v>
      </c>
      <c r="D24" t="s">
        <v>201</v>
      </c>
      <c r="E24" s="263"/>
      <c r="F24" s="261"/>
      <c r="G24" t="s">
        <v>215</v>
      </c>
      <c r="H24" s="252">
        <f t="shared" si="0"/>
        <v>4000</v>
      </c>
      <c r="I24" s="253" t="str">
        <f t="shared" si="1"/>
        <v/>
      </c>
      <c r="J24" s="254"/>
      <c r="K24" s="253"/>
      <c r="L24" s="254"/>
      <c r="M24" s="254"/>
      <c r="N24" s="253">
        <f t="shared" si="2"/>
        <v>1000</v>
      </c>
    </row>
    <row r="25" spans="1:14">
      <c r="A25" s="255"/>
      <c r="B25" t="s">
        <v>93</v>
      </c>
      <c r="C25" t="s">
        <v>184</v>
      </c>
      <c r="D25" t="s">
        <v>199</v>
      </c>
      <c r="E25" s="263"/>
      <c r="F25" s="261"/>
      <c r="G25" t="s">
        <v>215</v>
      </c>
      <c r="H25" s="252">
        <f t="shared" si="0"/>
        <v>4000</v>
      </c>
      <c r="I25" s="253" t="str">
        <f t="shared" si="1"/>
        <v/>
      </c>
      <c r="J25" s="254"/>
      <c r="K25" s="253"/>
      <c r="L25" s="254"/>
      <c r="M25" s="254"/>
      <c r="N25" s="253">
        <f t="shared" si="2"/>
        <v>1000</v>
      </c>
    </row>
    <row r="26" spans="1:14">
      <c r="A26" s="256"/>
      <c r="B26" t="s">
        <v>93</v>
      </c>
      <c r="C26" t="s">
        <v>228</v>
      </c>
      <c r="D26" t="s">
        <v>211</v>
      </c>
      <c r="E26" s="263"/>
      <c r="F26" s="261"/>
      <c r="G26" t="s">
        <v>215</v>
      </c>
      <c r="H26" s="252">
        <f t="shared" si="0"/>
        <v>4000</v>
      </c>
      <c r="I26" s="253" t="str">
        <f t="shared" si="1"/>
        <v/>
      </c>
      <c r="J26" s="254"/>
      <c r="K26" s="253"/>
      <c r="L26" s="254"/>
      <c r="M26" s="254"/>
      <c r="N26" s="253">
        <f t="shared" si="2"/>
        <v>1000</v>
      </c>
    </row>
    <row r="27" spans="1:14">
      <c r="A27" s="257"/>
      <c r="B27" t="s">
        <v>93</v>
      </c>
      <c r="C27" t="s">
        <v>229</v>
      </c>
      <c r="D27" t="s">
        <v>230</v>
      </c>
      <c r="E27" s="263"/>
      <c r="F27" s="261"/>
      <c r="G27" t="s">
        <v>215</v>
      </c>
      <c r="H27" s="252">
        <f t="shared" si="0"/>
        <v>4000</v>
      </c>
      <c r="I27" s="253" t="str">
        <f t="shared" si="1"/>
        <v/>
      </c>
      <c r="J27" s="254"/>
      <c r="K27" s="253"/>
      <c r="L27" s="254"/>
      <c r="M27" s="254"/>
      <c r="N27" s="253">
        <f t="shared" si="2"/>
        <v>1000</v>
      </c>
    </row>
    <row r="28" spans="1:14">
      <c r="A28" s="256"/>
      <c r="B28" t="s">
        <v>87</v>
      </c>
      <c r="C28" t="s">
        <v>135</v>
      </c>
      <c r="D28" t="s">
        <v>212</v>
      </c>
      <c r="E28" s="263"/>
      <c r="F28" s="261"/>
      <c r="G28" t="s">
        <v>215</v>
      </c>
      <c r="H28" s="252">
        <f t="shared" si="0"/>
        <v>4000</v>
      </c>
      <c r="I28" s="253" t="str">
        <f t="shared" si="1"/>
        <v/>
      </c>
      <c r="J28" s="254"/>
      <c r="K28" s="253"/>
      <c r="L28" s="254"/>
      <c r="M28" s="254"/>
      <c r="N28" s="253">
        <f t="shared" si="2"/>
        <v>1000</v>
      </c>
    </row>
    <row r="29" spans="1:14">
      <c r="A29" s="257"/>
      <c r="B29" t="s">
        <v>80</v>
      </c>
      <c r="C29" t="s">
        <v>113</v>
      </c>
      <c r="D29" t="s">
        <v>231</v>
      </c>
      <c r="E29" s="263"/>
      <c r="F29" s="261"/>
      <c r="G29" t="s">
        <v>215</v>
      </c>
      <c r="H29" s="252">
        <f t="shared" si="0"/>
        <v>4000</v>
      </c>
      <c r="I29" s="253" t="str">
        <f t="shared" si="1"/>
        <v/>
      </c>
      <c r="J29" s="254"/>
      <c r="K29" s="253"/>
      <c r="L29" s="254"/>
      <c r="M29" s="254"/>
      <c r="N29" s="253">
        <f t="shared" si="2"/>
        <v>1000</v>
      </c>
    </row>
    <row r="30" spans="1:14">
      <c r="A30" s="257"/>
      <c r="B30" t="s">
        <v>121</v>
      </c>
      <c r="C30" t="s">
        <v>180</v>
      </c>
      <c r="D30" t="s">
        <v>232</v>
      </c>
      <c r="E30" s="263"/>
      <c r="F30" s="261"/>
      <c r="G30" t="s">
        <v>215</v>
      </c>
      <c r="H30" s="252">
        <f t="shared" si="0"/>
        <v>4000</v>
      </c>
      <c r="I30" s="253" t="str">
        <f t="shared" si="1"/>
        <v/>
      </c>
      <c r="J30" s="254"/>
      <c r="K30" s="253"/>
      <c r="L30" s="254"/>
      <c r="M30" s="254"/>
      <c r="N30" s="253">
        <f t="shared" si="2"/>
        <v>1000</v>
      </c>
    </row>
    <row r="31" spans="1:14">
      <c r="A31" s="255"/>
      <c r="B31" s="18"/>
      <c r="C31" s="18"/>
      <c r="D31" s="18"/>
      <c r="E31" s="263"/>
      <c r="F31" s="261"/>
      <c r="G31" s="18"/>
      <c r="H31" s="252" t="str">
        <f t="shared" si="0"/>
        <v/>
      </c>
      <c r="I31" s="253" t="str">
        <f t="shared" si="1"/>
        <v/>
      </c>
      <c r="J31" s="254"/>
      <c r="K31" s="253"/>
      <c r="L31" s="254"/>
      <c r="M31" s="254"/>
      <c r="N31" s="253" t="str">
        <f t="shared" si="2"/>
        <v/>
      </c>
    </row>
    <row r="32" spans="1:14">
      <c r="A32" s="255">
        <v>43694</v>
      </c>
      <c r="B32" s="18"/>
      <c r="C32" s="18"/>
      <c r="D32" s="18"/>
      <c r="E32" s="263"/>
      <c r="F32" s="261"/>
      <c r="G32" s="18"/>
      <c r="H32" s="252" t="str">
        <f t="shared" si="0"/>
        <v/>
      </c>
      <c r="I32" s="253" t="str">
        <f t="shared" si="1"/>
        <v/>
      </c>
      <c r="J32" s="254"/>
      <c r="K32" s="253"/>
      <c r="L32" s="254"/>
      <c r="M32" s="254"/>
      <c r="N32" s="253" t="str">
        <f t="shared" si="2"/>
        <v/>
      </c>
    </row>
    <row r="33" spans="1:14">
      <c r="A33" s="256" t="s">
        <v>233</v>
      </c>
      <c r="B33" s="18"/>
      <c r="C33" s="18"/>
      <c r="D33" s="18"/>
      <c r="E33" s="263"/>
      <c r="F33" s="261"/>
      <c r="G33" s="18"/>
      <c r="H33" s="252" t="str">
        <f t="shared" si="0"/>
        <v/>
      </c>
      <c r="I33" s="253" t="str">
        <f t="shared" si="1"/>
        <v/>
      </c>
      <c r="J33" s="254"/>
      <c r="K33" s="253"/>
      <c r="L33" s="254"/>
      <c r="M33" s="254"/>
      <c r="N33" s="253" t="str">
        <f t="shared" si="2"/>
        <v/>
      </c>
    </row>
    <row r="34" spans="1:14">
      <c r="A34" s="257" t="s">
        <v>894</v>
      </c>
      <c r="B34" t="s">
        <v>80</v>
      </c>
      <c r="C34" t="s">
        <v>81</v>
      </c>
      <c r="D34" t="s">
        <v>234</v>
      </c>
      <c r="E34" s="263">
        <v>377480</v>
      </c>
      <c r="F34" s="261">
        <v>43687</v>
      </c>
      <c r="G34" t="s">
        <v>215</v>
      </c>
      <c r="H34" s="252">
        <f t="shared" si="0"/>
        <v>4000</v>
      </c>
      <c r="I34" s="253">
        <f t="shared" si="1"/>
        <v>4600</v>
      </c>
      <c r="J34" s="254"/>
      <c r="K34" s="253"/>
      <c r="L34" s="254"/>
      <c r="M34" s="254"/>
      <c r="N34" s="253">
        <f t="shared" si="2"/>
        <v>1000</v>
      </c>
    </row>
    <row r="35" spans="1:14">
      <c r="A35" s="256" t="s">
        <v>895</v>
      </c>
      <c r="B35" t="s">
        <v>80</v>
      </c>
      <c r="C35" t="s">
        <v>81</v>
      </c>
      <c r="D35" t="s">
        <v>563</v>
      </c>
      <c r="E35" s="263">
        <v>377633</v>
      </c>
      <c r="F35" s="261">
        <v>43689</v>
      </c>
      <c r="G35" t="s">
        <v>215</v>
      </c>
      <c r="H35" s="252">
        <f t="shared" ref="H35:H98" si="3">IF(D35&gt;0,4000,"")</f>
        <v>4000</v>
      </c>
      <c r="I35" s="253">
        <f t="shared" ref="I35:I98" si="4">IF(E35&gt;0,IF(J35="",4600,""),"")</f>
        <v>4600</v>
      </c>
      <c r="J35" s="254"/>
      <c r="K35" s="253"/>
      <c r="L35" s="254"/>
      <c r="M35" s="254"/>
      <c r="N35" s="253">
        <f t="shared" ref="N35:N98" si="5">IF(D35&gt;0,1000,"")</f>
        <v>1000</v>
      </c>
    </row>
    <row r="36" spans="1:14">
      <c r="A36" s="257" t="s">
        <v>896</v>
      </c>
      <c r="B36" t="s">
        <v>80</v>
      </c>
      <c r="C36" t="s">
        <v>81</v>
      </c>
      <c r="D36" t="s">
        <v>564</v>
      </c>
      <c r="E36" s="263">
        <v>356401</v>
      </c>
      <c r="F36" s="261">
        <v>43678</v>
      </c>
      <c r="G36" t="s">
        <v>215</v>
      </c>
      <c r="H36" s="252">
        <f t="shared" si="3"/>
        <v>4000</v>
      </c>
      <c r="I36" s="253">
        <f t="shared" si="4"/>
        <v>4600</v>
      </c>
      <c r="J36" s="254"/>
      <c r="K36" s="253"/>
      <c r="L36" s="254"/>
      <c r="M36" s="254"/>
      <c r="N36" s="253">
        <f t="shared" si="5"/>
        <v>1000</v>
      </c>
    </row>
    <row r="37" spans="1:14">
      <c r="A37" s="262" t="s">
        <v>897</v>
      </c>
      <c r="B37" t="s">
        <v>80</v>
      </c>
      <c r="C37" t="s">
        <v>81</v>
      </c>
      <c r="D37" t="s">
        <v>235</v>
      </c>
      <c r="E37" s="263">
        <v>377014</v>
      </c>
      <c r="F37" s="261">
        <v>43680</v>
      </c>
      <c r="G37" t="s">
        <v>215</v>
      </c>
      <c r="H37" s="252">
        <f t="shared" si="3"/>
        <v>4000</v>
      </c>
      <c r="I37" s="253">
        <f t="shared" si="4"/>
        <v>4600</v>
      </c>
      <c r="J37" s="254"/>
      <c r="K37" s="253"/>
      <c r="L37" s="254"/>
      <c r="M37" s="254"/>
      <c r="N37" s="253">
        <f t="shared" si="5"/>
        <v>1000</v>
      </c>
    </row>
    <row r="38" spans="1:14">
      <c r="A38" s="257"/>
      <c r="B38" t="s">
        <v>87</v>
      </c>
      <c r="C38" t="s">
        <v>88</v>
      </c>
      <c r="D38" t="s">
        <v>236</v>
      </c>
      <c r="E38" s="263">
        <v>356485</v>
      </c>
      <c r="F38" s="261">
        <v>43680</v>
      </c>
      <c r="G38" t="s">
        <v>215</v>
      </c>
      <c r="H38" s="252">
        <f t="shared" si="3"/>
        <v>4000</v>
      </c>
      <c r="I38" s="253">
        <f t="shared" si="4"/>
        <v>4600</v>
      </c>
      <c r="J38" s="254"/>
      <c r="K38" s="253"/>
      <c r="L38" s="254"/>
      <c r="M38" s="254"/>
      <c r="N38" s="253">
        <f t="shared" si="5"/>
        <v>1000</v>
      </c>
    </row>
    <row r="39" spans="1:14">
      <c r="A39" s="257"/>
      <c r="B39" t="s">
        <v>87</v>
      </c>
      <c r="C39" t="s">
        <v>88</v>
      </c>
      <c r="D39" t="s">
        <v>237</v>
      </c>
      <c r="E39" s="263">
        <v>377047</v>
      </c>
      <c r="F39" s="261">
        <v>43680</v>
      </c>
      <c r="G39" t="s">
        <v>215</v>
      </c>
      <c r="H39" s="252">
        <f t="shared" si="3"/>
        <v>4000</v>
      </c>
      <c r="I39" s="253">
        <f t="shared" si="4"/>
        <v>4600</v>
      </c>
      <c r="J39" s="254"/>
      <c r="K39" s="253"/>
      <c r="L39" s="254"/>
      <c r="M39" s="254"/>
      <c r="N39" s="253">
        <f t="shared" si="5"/>
        <v>1000</v>
      </c>
    </row>
    <row r="40" spans="1:14">
      <c r="A40" s="262"/>
      <c r="B40" t="s">
        <v>87</v>
      </c>
      <c r="C40" t="s">
        <v>88</v>
      </c>
      <c r="D40" t="s">
        <v>238</v>
      </c>
      <c r="E40" s="263">
        <v>377245</v>
      </c>
      <c r="F40" s="261">
        <v>43682</v>
      </c>
      <c r="G40" t="s">
        <v>215</v>
      </c>
      <c r="H40" s="252">
        <f t="shared" si="3"/>
        <v>4000</v>
      </c>
      <c r="I40" s="253">
        <f t="shared" si="4"/>
        <v>4600</v>
      </c>
      <c r="J40" s="254"/>
      <c r="K40" s="253"/>
      <c r="L40" s="254"/>
      <c r="M40" s="254"/>
      <c r="N40" s="253">
        <f t="shared" si="5"/>
        <v>1000</v>
      </c>
    </row>
    <row r="41" spans="1:14">
      <c r="A41" s="262"/>
      <c r="B41" t="s">
        <v>80</v>
      </c>
      <c r="C41" t="s">
        <v>152</v>
      </c>
      <c r="D41" t="s">
        <v>239</v>
      </c>
      <c r="E41" s="263">
        <v>377096</v>
      </c>
      <c r="F41" s="261">
        <v>43681</v>
      </c>
      <c r="G41" t="s">
        <v>215</v>
      </c>
      <c r="H41" s="252">
        <f t="shared" si="3"/>
        <v>4000</v>
      </c>
      <c r="I41" s="253">
        <f t="shared" si="4"/>
        <v>4600</v>
      </c>
      <c r="J41" s="254"/>
      <c r="K41" s="253"/>
      <c r="L41" s="254"/>
      <c r="M41" s="254"/>
      <c r="N41" s="253">
        <f t="shared" si="5"/>
        <v>1000</v>
      </c>
    </row>
    <row r="42" spans="1:14">
      <c r="A42" s="262"/>
      <c r="B42" t="s">
        <v>80</v>
      </c>
      <c r="C42" t="s">
        <v>240</v>
      </c>
      <c r="D42" t="s">
        <v>241</v>
      </c>
      <c r="E42" s="263">
        <v>356352</v>
      </c>
      <c r="F42" s="261">
        <v>43678</v>
      </c>
      <c r="G42" t="s">
        <v>215</v>
      </c>
      <c r="H42" s="252">
        <f t="shared" si="3"/>
        <v>4000</v>
      </c>
      <c r="I42" s="253">
        <f t="shared" si="4"/>
        <v>4600</v>
      </c>
      <c r="J42" s="254"/>
      <c r="K42" s="253"/>
      <c r="L42" s="254"/>
      <c r="M42" s="254"/>
      <c r="N42" s="253">
        <f t="shared" si="5"/>
        <v>1000</v>
      </c>
    </row>
    <row r="43" spans="1:14">
      <c r="A43" s="262"/>
      <c r="B43" t="s">
        <v>80</v>
      </c>
      <c r="C43" t="s">
        <v>240</v>
      </c>
      <c r="D43" t="s">
        <v>242</v>
      </c>
      <c r="E43" s="263">
        <v>356436</v>
      </c>
      <c r="F43" s="261">
        <v>43680</v>
      </c>
      <c r="G43" t="s">
        <v>215</v>
      </c>
      <c r="H43" s="252">
        <f t="shared" si="3"/>
        <v>4000</v>
      </c>
      <c r="I43" s="253">
        <f t="shared" si="4"/>
        <v>4600</v>
      </c>
      <c r="J43" s="254"/>
      <c r="K43" s="253"/>
      <c r="L43" s="254"/>
      <c r="M43" s="254"/>
      <c r="N43" s="253">
        <f t="shared" si="5"/>
        <v>1000</v>
      </c>
    </row>
    <row r="44" spans="1:14">
      <c r="A44" s="257"/>
      <c r="B44" t="s">
        <v>80</v>
      </c>
      <c r="C44" t="s">
        <v>240</v>
      </c>
      <c r="D44" t="s">
        <v>565</v>
      </c>
      <c r="E44" s="263">
        <v>377471</v>
      </c>
      <c r="F44" s="261">
        <v>43687</v>
      </c>
      <c r="G44" t="s">
        <v>215</v>
      </c>
      <c r="H44" s="252">
        <f t="shared" si="3"/>
        <v>4000</v>
      </c>
      <c r="I44" s="253">
        <f t="shared" si="4"/>
        <v>4600</v>
      </c>
      <c r="J44" s="254"/>
      <c r="K44" s="253"/>
      <c r="L44" s="254"/>
      <c r="M44" s="254"/>
      <c r="N44" s="253">
        <f t="shared" si="5"/>
        <v>1000</v>
      </c>
    </row>
    <row r="45" spans="1:14">
      <c r="A45" s="262"/>
      <c r="B45" t="s">
        <v>80</v>
      </c>
      <c r="C45" t="s">
        <v>123</v>
      </c>
      <c r="D45" t="s">
        <v>243</v>
      </c>
      <c r="E45" s="263">
        <v>356328</v>
      </c>
      <c r="F45" s="261">
        <v>43678</v>
      </c>
      <c r="G45" t="s">
        <v>215</v>
      </c>
      <c r="H45" s="252">
        <f t="shared" si="3"/>
        <v>4000</v>
      </c>
      <c r="I45" s="253">
        <f t="shared" si="4"/>
        <v>4600</v>
      </c>
      <c r="J45" s="254"/>
      <c r="K45" s="253"/>
      <c r="L45" s="254"/>
      <c r="M45" s="254"/>
      <c r="N45" s="253">
        <f t="shared" si="5"/>
        <v>1000</v>
      </c>
    </row>
    <row r="46" spans="1:14">
      <c r="A46" s="262"/>
      <c r="B46" t="s">
        <v>87</v>
      </c>
      <c r="C46" t="s">
        <v>124</v>
      </c>
      <c r="D46" t="s">
        <v>244</v>
      </c>
      <c r="E46" s="263">
        <v>377085</v>
      </c>
      <c r="F46" s="261">
        <v>43681</v>
      </c>
      <c r="G46" t="s">
        <v>215</v>
      </c>
      <c r="H46" s="252">
        <f t="shared" si="3"/>
        <v>4000</v>
      </c>
      <c r="I46" s="253">
        <f t="shared" si="4"/>
        <v>4600</v>
      </c>
      <c r="J46" s="254"/>
      <c r="K46" s="253"/>
      <c r="L46" s="254"/>
      <c r="M46" s="254"/>
      <c r="N46" s="253">
        <f t="shared" si="5"/>
        <v>1000</v>
      </c>
    </row>
    <row r="47" spans="1:14">
      <c r="A47" s="262"/>
      <c r="B47" t="s">
        <v>87</v>
      </c>
      <c r="C47" t="s">
        <v>124</v>
      </c>
      <c r="D47" t="s">
        <v>625</v>
      </c>
      <c r="E47" s="263">
        <v>356365</v>
      </c>
      <c r="F47" s="261">
        <v>43678</v>
      </c>
      <c r="G47" t="s">
        <v>215</v>
      </c>
      <c r="H47" s="252">
        <f t="shared" si="3"/>
        <v>4000</v>
      </c>
      <c r="I47" s="253">
        <f t="shared" si="4"/>
        <v>4600</v>
      </c>
      <c r="J47" s="254"/>
      <c r="K47" s="253"/>
      <c r="L47" s="254"/>
      <c r="M47" s="254"/>
      <c r="N47" s="253">
        <f t="shared" si="5"/>
        <v>1000</v>
      </c>
    </row>
    <row r="48" spans="1:14">
      <c r="A48" s="262"/>
      <c r="B48" t="s">
        <v>80</v>
      </c>
      <c r="C48" t="s">
        <v>147</v>
      </c>
      <c r="D48" t="s">
        <v>245</v>
      </c>
      <c r="E48" s="263">
        <v>356423</v>
      </c>
      <c r="F48" s="261">
        <v>43680</v>
      </c>
      <c r="G48" t="s">
        <v>215</v>
      </c>
      <c r="H48" s="252">
        <f t="shared" si="3"/>
        <v>4000</v>
      </c>
      <c r="I48" s="253">
        <f t="shared" si="4"/>
        <v>4600</v>
      </c>
      <c r="J48" s="254"/>
      <c r="K48" s="253"/>
      <c r="L48" s="254"/>
      <c r="M48" s="254"/>
      <c r="N48" s="253">
        <f t="shared" si="5"/>
        <v>1000</v>
      </c>
    </row>
    <row r="49" spans="1:14">
      <c r="A49" s="255"/>
      <c r="B49" t="s">
        <v>80</v>
      </c>
      <c r="C49" t="s">
        <v>147</v>
      </c>
      <c r="D49" t="s">
        <v>566</v>
      </c>
      <c r="E49" s="263">
        <v>377692</v>
      </c>
      <c r="F49" s="261">
        <v>43689</v>
      </c>
      <c r="G49" t="s">
        <v>215</v>
      </c>
      <c r="H49" s="252">
        <f t="shared" si="3"/>
        <v>4000</v>
      </c>
      <c r="I49" s="253">
        <f t="shared" si="4"/>
        <v>4600</v>
      </c>
      <c r="J49" s="254"/>
      <c r="K49" s="253"/>
      <c r="L49" s="254"/>
      <c r="M49" s="254"/>
      <c r="N49" s="253">
        <f t="shared" si="5"/>
        <v>1000</v>
      </c>
    </row>
    <row r="50" spans="1:14">
      <c r="A50" s="256"/>
      <c r="B50" t="s">
        <v>80</v>
      </c>
      <c r="C50" t="s">
        <v>147</v>
      </c>
      <c r="D50" t="s">
        <v>567</v>
      </c>
      <c r="E50" s="263">
        <v>377508</v>
      </c>
      <c r="F50" s="261">
        <v>43687</v>
      </c>
      <c r="G50" t="s">
        <v>215</v>
      </c>
      <c r="H50" s="252">
        <f t="shared" si="3"/>
        <v>4000</v>
      </c>
      <c r="I50" s="253">
        <f t="shared" si="4"/>
        <v>4600</v>
      </c>
      <c r="J50" s="254"/>
      <c r="K50" s="253"/>
      <c r="L50" s="254"/>
      <c r="M50" s="254"/>
      <c r="N50" s="253">
        <f t="shared" si="5"/>
        <v>1000</v>
      </c>
    </row>
    <row r="51" spans="1:14">
      <c r="A51" s="257"/>
      <c r="B51" t="s">
        <v>80</v>
      </c>
      <c r="C51" t="s">
        <v>147</v>
      </c>
      <c r="D51" t="s">
        <v>568</v>
      </c>
      <c r="E51" s="263">
        <v>356285</v>
      </c>
      <c r="F51" s="261">
        <v>43678</v>
      </c>
      <c r="G51" t="s">
        <v>215</v>
      </c>
      <c r="H51" s="252">
        <f t="shared" si="3"/>
        <v>4000</v>
      </c>
      <c r="I51" s="253">
        <f t="shared" si="4"/>
        <v>4600</v>
      </c>
      <c r="J51" s="254"/>
      <c r="K51" s="253"/>
      <c r="L51" s="254"/>
      <c r="M51" s="254"/>
      <c r="N51" s="253">
        <f t="shared" si="5"/>
        <v>1000</v>
      </c>
    </row>
    <row r="52" spans="1:14">
      <c r="A52" s="262"/>
      <c r="B52" t="s">
        <v>80</v>
      </c>
      <c r="C52" t="s">
        <v>96</v>
      </c>
      <c r="D52" t="s">
        <v>246</v>
      </c>
      <c r="E52" s="263">
        <v>377205</v>
      </c>
      <c r="F52" s="261">
        <v>43682</v>
      </c>
      <c r="G52" t="s">
        <v>215</v>
      </c>
      <c r="H52" s="252">
        <f t="shared" si="3"/>
        <v>4000</v>
      </c>
      <c r="I52" s="253">
        <f t="shared" si="4"/>
        <v>4600</v>
      </c>
      <c r="J52" s="254"/>
      <c r="K52" s="253"/>
      <c r="L52" s="254"/>
      <c r="M52" s="254"/>
      <c r="N52" s="253">
        <f t="shared" si="5"/>
        <v>1000</v>
      </c>
    </row>
    <row r="53" spans="1:14">
      <c r="A53" s="262"/>
      <c r="B53" t="s">
        <v>80</v>
      </c>
      <c r="C53" t="s">
        <v>97</v>
      </c>
      <c r="D53" t="s">
        <v>247</v>
      </c>
      <c r="E53" s="263">
        <v>377013</v>
      </c>
      <c r="F53" s="261">
        <v>43680</v>
      </c>
      <c r="G53" t="s">
        <v>215</v>
      </c>
      <c r="H53" s="252">
        <f t="shared" si="3"/>
        <v>4000</v>
      </c>
      <c r="I53" s="253">
        <f t="shared" si="4"/>
        <v>4600</v>
      </c>
      <c r="J53" s="254"/>
      <c r="K53" s="253"/>
      <c r="L53" s="254"/>
      <c r="M53" s="254"/>
      <c r="N53" s="253">
        <f t="shared" si="5"/>
        <v>1000</v>
      </c>
    </row>
    <row r="54" spans="1:14">
      <c r="A54" s="262"/>
      <c r="B54" t="s">
        <v>80</v>
      </c>
      <c r="C54" t="s">
        <v>97</v>
      </c>
      <c r="D54" t="s">
        <v>248</v>
      </c>
      <c r="E54" s="263">
        <v>356281</v>
      </c>
      <c r="F54" s="261">
        <v>43678</v>
      </c>
      <c r="G54" t="s">
        <v>215</v>
      </c>
      <c r="H54" s="252">
        <f t="shared" si="3"/>
        <v>4000</v>
      </c>
      <c r="I54" s="253">
        <f t="shared" si="4"/>
        <v>4600</v>
      </c>
      <c r="J54" s="254"/>
      <c r="K54" s="253"/>
      <c r="L54" s="254"/>
      <c r="M54" s="254"/>
      <c r="N54" s="253">
        <f t="shared" si="5"/>
        <v>1000</v>
      </c>
    </row>
    <row r="55" spans="1:14">
      <c r="A55" s="262"/>
      <c r="B55" t="s">
        <v>80</v>
      </c>
      <c r="C55" t="s">
        <v>97</v>
      </c>
      <c r="D55" t="s">
        <v>249</v>
      </c>
      <c r="E55" s="263">
        <v>377207</v>
      </c>
      <c r="F55" s="261">
        <v>43682</v>
      </c>
      <c r="G55" t="s">
        <v>215</v>
      </c>
      <c r="H55" s="252">
        <f t="shared" si="3"/>
        <v>4000</v>
      </c>
      <c r="I55" s="253">
        <f t="shared" si="4"/>
        <v>4600</v>
      </c>
      <c r="J55" s="254"/>
      <c r="K55" s="253"/>
      <c r="L55" s="254"/>
      <c r="M55" s="254"/>
      <c r="N55" s="253">
        <f t="shared" si="5"/>
        <v>1000</v>
      </c>
    </row>
    <row r="56" spans="1:14">
      <c r="A56" s="262"/>
      <c r="B56" t="s">
        <v>80</v>
      </c>
      <c r="C56" t="s">
        <v>96</v>
      </c>
      <c r="D56" t="s">
        <v>250</v>
      </c>
      <c r="E56" s="263">
        <v>377655</v>
      </c>
      <c r="F56" s="261">
        <v>43689</v>
      </c>
      <c r="G56" t="s">
        <v>215</v>
      </c>
      <c r="H56" s="252">
        <f t="shared" si="3"/>
        <v>4000</v>
      </c>
      <c r="I56" s="253">
        <f t="shared" si="4"/>
        <v>4600</v>
      </c>
      <c r="J56" s="254"/>
      <c r="K56" s="253"/>
      <c r="L56" s="254"/>
      <c r="M56" s="254"/>
      <c r="N56" s="253">
        <f t="shared" si="5"/>
        <v>1000</v>
      </c>
    </row>
    <row r="57" spans="1:14">
      <c r="A57" s="262"/>
      <c r="B57" t="s">
        <v>80</v>
      </c>
      <c r="C57" t="s">
        <v>96</v>
      </c>
      <c r="D57" t="s">
        <v>251</v>
      </c>
      <c r="E57" s="263">
        <v>356288</v>
      </c>
      <c r="F57" s="261">
        <v>43678</v>
      </c>
      <c r="G57" t="s">
        <v>215</v>
      </c>
      <c r="H57" s="252">
        <f t="shared" si="3"/>
        <v>4000</v>
      </c>
      <c r="I57" s="253">
        <f t="shared" si="4"/>
        <v>4600</v>
      </c>
      <c r="J57" s="254"/>
      <c r="K57" s="253"/>
      <c r="L57" s="254"/>
      <c r="M57" s="254"/>
      <c r="N57" s="253">
        <f t="shared" si="5"/>
        <v>1000</v>
      </c>
    </row>
    <row r="58" spans="1:14">
      <c r="A58" s="262"/>
      <c r="B58" t="s">
        <v>80</v>
      </c>
      <c r="C58" t="s">
        <v>97</v>
      </c>
      <c r="D58" t="s">
        <v>252</v>
      </c>
      <c r="E58" s="263">
        <v>356481</v>
      </c>
      <c r="F58" s="261">
        <v>43680</v>
      </c>
      <c r="G58" t="s">
        <v>215</v>
      </c>
      <c r="H58" s="252">
        <f t="shared" si="3"/>
        <v>4000</v>
      </c>
      <c r="I58" s="253">
        <f t="shared" si="4"/>
        <v>4600</v>
      </c>
      <c r="J58" s="254"/>
      <c r="K58" s="253"/>
      <c r="L58" s="254"/>
      <c r="M58" s="254"/>
      <c r="N58" s="253">
        <f t="shared" si="5"/>
        <v>1000</v>
      </c>
    </row>
    <row r="59" spans="1:14">
      <c r="A59" s="262"/>
      <c r="B59" t="s">
        <v>80</v>
      </c>
      <c r="C59" t="s">
        <v>136</v>
      </c>
      <c r="D59" t="s">
        <v>253</v>
      </c>
      <c r="E59" s="263">
        <v>377661</v>
      </c>
      <c r="F59" s="261">
        <v>43689</v>
      </c>
      <c r="G59" t="s">
        <v>215</v>
      </c>
      <c r="H59" s="252">
        <f t="shared" si="3"/>
        <v>4000</v>
      </c>
      <c r="I59" s="253">
        <f t="shared" si="4"/>
        <v>4600</v>
      </c>
      <c r="J59" s="254"/>
      <c r="K59" s="253"/>
      <c r="L59" s="254"/>
      <c r="M59" s="254"/>
      <c r="N59" s="253">
        <f t="shared" si="5"/>
        <v>1000</v>
      </c>
    </row>
    <row r="60" spans="1:14">
      <c r="A60" s="262"/>
      <c r="B60" t="s">
        <v>80</v>
      </c>
      <c r="C60" t="s">
        <v>136</v>
      </c>
      <c r="D60" t="s">
        <v>254</v>
      </c>
      <c r="E60" s="263">
        <v>377077</v>
      </c>
      <c r="F60" s="261">
        <v>43681</v>
      </c>
      <c r="G60" t="s">
        <v>215</v>
      </c>
      <c r="H60" s="252">
        <f t="shared" si="3"/>
        <v>4000</v>
      </c>
      <c r="I60" s="253">
        <f t="shared" si="4"/>
        <v>4600</v>
      </c>
      <c r="J60" s="254"/>
      <c r="K60" s="253"/>
      <c r="L60" s="254"/>
      <c r="M60" s="254"/>
      <c r="N60" s="253">
        <f t="shared" si="5"/>
        <v>1000</v>
      </c>
    </row>
    <row r="61" spans="1:14">
      <c r="A61" s="262"/>
      <c r="B61" t="s">
        <v>80</v>
      </c>
      <c r="C61" t="s">
        <v>255</v>
      </c>
      <c r="D61" t="s">
        <v>626</v>
      </c>
      <c r="E61" s="263">
        <v>377076</v>
      </c>
      <c r="F61" s="261">
        <v>43681</v>
      </c>
      <c r="G61" t="s">
        <v>215</v>
      </c>
      <c r="H61" s="252">
        <f t="shared" si="3"/>
        <v>4000</v>
      </c>
      <c r="I61" s="253">
        <f t="shared" si="4"/>
        <v>4600</v>
      </c>
      <c r="J61" s="254"/>
      <c r="K61" s="253"/>
      <c r="L61" s="254"/>
      <c r="M61" s="254"/>
      <c r="N61" s="253">
        <f t="shared" si="5"/>
        <v>1000</v>
      </c>
    </row>
    <row r="62" spans="1:14">
      <c r="A62" s="262"/>
      <c r="B62" t="s">
        <v>80</v>
      </c>
      <c r="C62" t="s">
        <v>255</v>
      </c>
      <c r="D62" t="s">
        <v>256</v>
      </c>
      <c r="E62" s="263">
        <v>356323</v>
      </c>
      <c r="F62" s="261">
        <v>43678</v>
      </c>
      <c r="G62" t="s">
        <v>215</v>
      </c>
      <c r="H62" s="252">
        <f t="shared" si="3"/>
        <v>4000</v>
      </c>
      <c r="I62" s="253">
        <f t="shared" si="4"/>
        <v>4600</v>
      </c>
      <c r="J62" s="254"/>
      <c r="K62" s="253"/>
      <c r="L62" s="254"/>
      <c r="M62" s="254"/>
      <c r="N62" s="253">
        <f t="shared" si="5"/>
        <v>1000</v>
      </c>
    </row>
    <row r="63" spans="1:14">
      <c r="A63" s="262"/>
      <c r="B63" t="s">
        <v>98</v>
      </c>
      <c r="C63" t="s">
        <v>100</v>
      </c>
      <c r="D63" t="s">
        <v>257</v>
      </c>
      <c r="E63" s="263">
        <v>377624</v>
      </c>
      <c r="F63" s="261">
        <v>43689</v>
      </c>
      <c r="G63" t="s">
        <v>215</v>
      </c>
      <c r="H63" s="252">
        <f t="shared" si="3"/>
        <v>4000</v>
      </c>
      <c r="I63" s="253">
        <f t="shared" si="4"/>
        <v>4600</v>
      </c>
      <c r="J63" s="254"/>
      <c r="K63" s="253"/>
      <c r="L63" s="254"/>
      <c r="M63" s="254"/>
      <c r="N63" s="253">
        <f t="shared" si="5"/>
        <v>1000</v>
      </c>
    </row>
    <row r="64" spans="1:14">
      <c r="A64" s="262"/>
      <c r="B64" t="s">
        <v>98</v>
      </c>
      <c r="C64" t="s">
        <v>99</v>
      </c>
      <c r="D64" t="s">
        <v>258</v>
      </c>
      <c r="E64" s="263">
        <v>377132</v>
      </c>
      <c r="F64" s="261">
        <v>43681</v>
      </c>
      <c r="G64" t="s">
        <v>215</v>
      </c>
      <c r="H64" s="252">
        <f t="shared" si="3"/>
        <v>4000</v>
      </c>
      <c r="I64" s="253">
        <f t="shared" si="4"/>
        <v>4600</v>
      </c>
      <c r="J64" s="254"/>
      <c r="K64" s="253"/>
      <c r="L64" s="254"/>
      <c r="M64" s="254"/>
      <c r="N64" s="253">
        <f t="shared" si="5"/>
        <v>1000</v>
      </c>
    </row>
    <row r="65" spans="1:14">
      <c r="A65" s="262"/>
      <c r="B65" t="s">
        <v>98</v>
      </c>
      <c r="C65" t="s">
        <v>100</v>
      </c>
      <c r="D65" t="s">
        <v>259</v>
      </c>
      <c r="E65" s="263">
        <v>356333</v>
      </c>
      <c r="F65" s="261">
        <v>43678</v>
      </c>
      <c r="G65" t="s">
        <v>215</v>
      </c>
      <c r="H65" s="252">
        <f t="shared" si="3"/>
        <v>4000</v>
      </c>
      <c r="I65" s="253">
        <f t="shared" si="4"/>
        <v>4600</v>
      </c>
      <c r="J65" s="254"/>
      <c r="K65" s="253"/>
      <c r="L65" s="254"/>
      <c r="M65" s="254"/>
      <c r="N65" s="253">
        <f t="shared" si="5"/>
        <v>1000</v>
      </c>
    </row>
    <row r="66" spans="1:14">
      <c r="A66" s="262"/>
      <c r="B66" t="s">
        <v>98</v>
      </c>
      <c r="C66" t="s">
        <v>99</v>
      </c>
      <c r="D66" t="s">
        <v>260</v>
      </c>
      <c r="E66" s="263">
        <v>356418</v>
      </c>
      <c r="F66" s="261">
        <v>43678</v>
      </c>
      <c r="G66" t="s">
        <v>215</v>
      </c>
      <c r="H66" s="252">
        <f t="shared" si="3"/>
        <v>4000</v>
      </c>
      <c r="I66" s="253">
        <f t="shared" si="4"/>
        <v>4600</v>
      </c>
      <c r="J66" s="254"/>
      <c r="K66" s="253"/>
      <c r="L66" s="254"/>
      <c r="M66" s="254"/>
      <c r="N66" s="253">
        <f t="shared" si="5"/>
        <v>1000</v>
      </c>
    </row>
    <row r="67" spans="1:14">
      <c r="A67" s="262"/>
      <c r="B67" t="s">
        <v>98</v>
      </c>
      <c r="C67" t="s">
        <v>99</v>
      </c>
      <c r="D67" t="s">
        <v>261</v>
      </c>
      <c r="E67" s="263">
        <v>356267</v>
      </c>
      <c r="F67" s="261">
        <v>43678</v>
      </c>
      <c r="G67" t="s">
        <v>215</v>
      </c>
      <c r="H67" s="252">
        <f t="shared" si="3"/>
        <v>4000</v>
      </c>
      <c r="I67" s="253">
        <f t="shared" si="4"/>
        <v>4600</v>
      </c>
      <c r="J67" s="254"/>
      <c r="K67" s="253"/>
      <c r="L67" s="254"/>
      <c r="M67" s="254"/>
      <c r="N67" s="253">
        <f t="shared" si="5"/>
        <v>1000</v>
      </c>
    </row>
    <row r="68" spans="1:14">
      <c r="A68" s="262"/>
      <c r="B68" t="s">
        <v>98</v>
      </c>
      <c r="C68" t="s">
        <v>100</v>
      </c>
      <c r="D68" t="s">
        <v>262</v>
      </c>
      <c r="E68" s="263">
        <v>356275</v>
      </c>
      <c r="F68" s="261">
        <v>43678</v>
      </c>
      <c r="G68" t="s">
        <v>215</v>
      </c>
      <c r="H68" s="252">
        <f t="shared" si="3"/>
        <v>4000</v>
      </c>
      <c r="I68" s="253">
        <f t="shared" si="4"/>
        <v>4600</v>
      </c>
      <c r="J68" s="254"/>
      <c r="K68" s="253"/>
      <c r="L68" s="254"/>
      <c r="M68" s="254"/>
      <c r="N68" s="253">
        <f t="shared" si="5"/>
        <v>1000</v>
      </c>
    </row>
    <row r="69" spans="1:14">
      <c r="A69" s="262"/>
      <c r="B69" t="s">
        <v>98</v>
      </c>
      <c r="C69" t="s">
        <v>99</v>
      </c>
      <c r="D69" t="s">
        <v>263</v>
      </c>
      <c r="E69" s="263">
        <v>356406</v>
      </c>
      <c r="F69" s="261">
        <v>43678</v>
      </c>
      <c r="G69" t="s">
        <v>215</v>
      </c>
      <c r="H69" s="252">
        <f t="shared" si="3"/>
        <v>4000</v>
      </c>
      <c r="I69" s="253">
        <f t="shared" si="4"/>
        <v>4600</v>
      </c>
      <c r="J69" s="254"/>
      <c r="K69" s="253"/>
      <c r="L69" s="254"/>
      <c r="M69" s="254"/>
      <c r="N69" s="253">
        <f t="shared" si="5"/>
        <v>1000</v>
      </c>
    </row>
    <row r="70" spans="1:14">
      <c r="A70" s="256"/>
      <c r="B70" t="s">
        <v>98</v>
      </c>
      <c r="C70" t="s">
        <v>100</v>
      </c>
      <c r="D70" t="s">
        <v>569</v>
      </c>
      <c r="E70" s="263">
        <v>377676</v>
      </c>
      <c r="F70" s="261">
        <v>43689</v>
      </c>
      <c r="G70" t="s">
        <v>215</v>
      </c>
      <c r="H70" s="252">
        <f t="shared" si="3"/>
        <v>4000</v>
      </c>
      <c r="I70" s="253">
        <f t="shared" si="4"/>
        <v>4600</v>
      </c>
      <c r="J70" s="254"/>
      <c r="K70" s="253"/>
      <c r="L70" s="254"/>
      <c r="M70" s="254"/>
      <c r="N70" s="253">
        <f t="shared" si="5"/>
        <v>1000</v>
      </c>
    </row>
    <row r="71" spans="1:14">
      <c r="A71" s="262"/>
      <c r="B71" t="s">
        <v>98</v>
      </c>
      <c r="C71" t="s">
        <v>100</v>
      </c>
      <c r="D71" t="s">
        <v>264</v>
      </c>
      <c r="E71" s="263">
        <v>377002</v>
      </c>
      <c r="F71" s="261">
        <v>43680</v>
      </c>
      <c r="G71" t="s">
        <v>215</v>
      </c>
      <c r="H71" s="252">
        <f t="shared" si="3"/>
        <v>4000</v>
      </c>
      <c r="I71" s="253">
        <f t="shared" si="4"/>
        <v>4600</v>
      </c>
      <c r="J71" s="254"/>
      <c r="K71" s="253"/>
      <c r="L71" s="254"/>
      <c r="M71" s="254"/>
      <c r="N71" s="253">
        <f t="shared" si="5"/>
        <v>1000</v>
      </c>
    </row>
    <row r="72" spans="1:14">
      <c r="A72" s="257"/>
      <c r="B72" t="s">
        <v>98</v>
      </c>
      <c r="C72" t="s">
        <v>100</v>
      </c>
      <c r="D72" t="s">
        <v>570</v>
      </c>
      <c r="E72" s="263">
        <v>356376</v>
      </c>
      <c r="F72" s="261">
        <v>43678</v>
      </c>
      <c r="G72" t="s">
        <v>215</v>
      </c>
      <c r="H72" s="252">
        <f t="shared" si="3"/>
        <v>4000</v>
      </c>
      <c r="I72" s="253">
        <f t="shared" si="4"/>
        <v>4600</v>
      </c>
      <c r="J72" s="254"/>
      <c r="K72" s="253"/>
      <c r="L72" s="254"/>
      <c r="M72" s="254"/>
      <c r="N72" s="253">
        <f t="shared" si="5"/>
        <v>1000</v>
      </c>
    </row>
    <row r="73" spans="1:14">
      <c r="A73" s="262"/>
      <c r="B73" t="s">
        <v>84</v>
      </c>
      <c r="C73" t="s">
        <v>151</v>
      </c>
      <c r="D73" t="s">
        <v>265</v>
      </c>
      <c r="E73" s="263">
        <v>377098</v>
      </c>
      <c r="F73" s="261">
        <v>43681</v>
      </c>
      <c r="G73" t="s">
        <v>215</v>
      </c>
      <c r="H73" s="252">
        <f t="shared" si="3"/>
        <v>4000</v>
      </c>
      <c r="I73" s="253">
        <f t="shared" si="4"/>
        <v>4600</v>
      </c>
      <c r="J73" s="254"/>
      <c r="K73" s="253"/>
      <c r="L73" s="254"/>
      <c r="M73" s="254"/>
      <c r="N73" s="253">
        <f t="shared" si="5"/>
        <v>1000</v>
      </c>
    </row>
    <row r="74" spans="1:14">
      <c r="A74" s="262"/>
      <c r="B74" t="s">
        <v>84</v>
      </c>
      <c r="C74" t="s">
        <v>148</v>
      </c>
      <c r="D74" t="s">
        <v>266</v>
      </c>
      <c r="E74" s="263">
        <v>356453</v>
      </c>
      <c r="F74" s="261">
        <v>43680</v>
      </c>
      <c r="G74" t="s">
        <v>215</v>
      </c>
      <c r="H74" s="252">
        <f t="shared" si="3"/>
        <v>4000</v>
      </c>
      <c r="I74" s="253">
        <f t="shared" si="4"/>
        <v>4600</v>
      </c>
      <c r="J74" s="254"/>
      <c r="K74" s="253"/>
      <c r="L74" s="254"/>
      <c r="M74" s="254"/>
      <c r="N74" s="253">
        <f t="shared" si="5"/>
        <v>1000</v>
      </c>
    </row>
    <row r="75" spans="1:14">
      <c r="A75" s="262"/>
      <c r="B75" t="s">
        <v>98</v>
      </c>
      <c r="C75" t="s">
        <v>100</v>
      </c>
      <c r="D75" t="s">
        <v>267</v>
      </c>
      <c r="E75" s="263">
        <v>356336</v>
      </c>
      <c r="F75" s="261">
        <v>43678</v>
      </c>
      <c r="G75" t="s">
        <v>215</v>
      </c>
      <c r="H75" s="252">
        <f t="shared" si="3"/>
        <v>4000</v>
      </c>
      <c r="I75" s="253">
        <f t="shared" si="4"/>
        <v>4600</v>
      </c>
      <c r="J75" s="254"/>
      <c r="K75" s="253"/>
      <c r="L75" s="254"/>
      <c r="M75" s="254"/>
      <c r="N75" s="253">
        <f t="shared" si="5"/>
        <v>1000</v>
      </c>
    </row>
    <row r="76" spans="1:14">
      <c r="A76" s="262"/>
      <c r="B76" t="s">
        <v>98</v>
      </c>
      <c r="C76" t="s">
        <v>100</v>
      </c>
      <c r="D76" t="s">
        <v>268</v>
      </c>
      <c r="E76" s="263">
        <v>356270</v>
      </c>
      <c r="F76" s="261">
        <v>43678</v>
      </c>
      <c r="G76" t="s">
        <v>215</v>
      </c>
      <c r="H76" s="252">
        <f t="shared" si="3"/>
        <v>4000</v>
      </c>
      <c r="I76" s="253">
        <f t="shared" si="4"/>
        <v>4600</v>
      </c>
      <c r="J76" s="254"/>
      <c r="K76" s="253"/>
      <c r="L76" s="254"/>
      <c r="M76" s="254"/>
      <c r="N76" s="253">
        <f t="shared" si="5"/>
        <v>1000</v>
      </c>
    </row>
    <row r="77" spans="1:14">
      <c r="A77" s="262"/>
      <c r="B77" t="s">
        <v>98</v>
      </c>
      <c r="C77" t="s">
        <v>99</v>
      </c>
      <c r="D77" t="s">
        <v>269</v>
      </c>
      <c r="E77" s="263">
        <v>377430</v>
      </c>
      <c r="F77" s="261">
        <v>43686</v>
      </c>
      <c r="G77" t="s">
        <v>215</v>
      </c>
      <c r="H77" s="252">
        <f t="shared" si="3"/>
        <v>4000</v>
      </c>
      <c r="I77" s="253">
        <f t="shared" si="4"/>
        <v>4600</v>
      </c>
      <c r="J77" s="254"/>
      <c r="K77" s="253"/>
      <c r="L77" s="254"/>
      <c r="M77" s="254"/>
      <c r="N77" s="253">
        <f t="shared" si="5"/>
        <v>1000</v>
      </c>
    </row>
    <row r="78" spans="1:14">
      <c r="A78" s="262"/>
      <c r="B78" t="s">
        <v>98</v>
      </c>
      <c r="C78" t="s">
        <v>99</v>
      </c>
      <c r="D78" t="s">
        <v>270</v>
      </c>
      <c r="E78" s="263">
        <v>377061</v>
      </c>
      <c r="F78" s="261">
        <v>43680</v>
      </c>
      <c r="G78" t="s">
        <v>215</v>
      </c>
      <c r="H78" s="252">
        <f t="shared" si="3"/>
        <v>4000</v>
      </c>
      <c r="I78" s="253">
        <f t="shared" si="4"/>
        <v>4600</v>
      </c>
      <c r="J78" s="254"/>
      <c r="K78" s="253"/>
      <c r="L78" s="254"/>
      <c r="M78" s="254"/>
      <c r="N78" s="253">
        <f t="shared" si="5"/>
        <v>1000</v>
      </c>
    </row>
    <row r="79" spans="1:14">
      <c r="A79" s="262"/>
      <c r="B79" t="s">
        <v>84</v>
      </c>
      <c r="C79" t="s">
        <v>151</v>
      </c>
      <c r="D79" t="s">
        <v>271</v>
      </c>
      <c r="E79" s="263">
        <v>377528</v>
      </c>
      <c r="F79" s="261">
        <v>43687</v>
      </c>
      <c r="G79" t="s">
        <v>215</v>
      </c>
      <c r="H79" s="252">
        <f t="shared" si="3"/>
        <v>4000</v>
      </c>
      <c r="I79" s="253">
        <f t="shared" si="4"/>
        <v>4600</v>
      </c>
      <c r="J79" s="254"/>
      <c r="K79" s="253"/>
      <c r="L79" s="254"/>
      <c r="M79" s="254"/>
      <c r="N79" s="253">
        <f t="shared" si="5"/>
        <v>1000</v>
      </c>
    </row>
    <row r="80" spans="1:14">
      <c r="A80" s="262"/>
      <c r="B80" t="s">
        <v>98</v>
      </c>
      <c r="C80" t="s">
        <v>100</v>
      </c>
      <c r="D80" t="s">
        <v>272</v>
      </c>
      <c r="E80" s="263">
        <v>377001</v>
      </c>
      <c r="F80" s="261">
        <v>43680</v>
      </c>
      <c r="G80" t="s">
        <v>215</v>
      </c>
      <c r="H80" s="252">
        <f t="shared" si="3"/>
        <v>4000</v>
      </c>
      <c r="I80" s="253">
        <f t="shared" si="4"/>
        <v>4600</v>
      </c>
      <c r="J80" s="254"/>
      <c r="K80" s="253"/>
      <c r="L80" s="254"/>
      <c r="M80" s="254"/>
      <c r="N80" s="253">
        <f t="shared" si="5"/>
        <v>1000</v>
      </c>
    </row>
    <row r="81" spans="1:14">
      <c r="A81" s="262"/>
      <c r="B81" t="s">
        <v>98</v>
      </c>
      <c r="C81" t="s">
        <v>100</v>
      </c>
      <c r="D81" t="s">
        <v>657</v>
      </c>
      <c r="E81" s="263">
        <v>377150</v>
      </c>
      <c r="F81" s="261">
        <v>43681</v>
      </c>
      <c r="G81" t="s">
        <v>215</v>
      </c>
      <c r="H81" s="252">
        <f t="shared" si="3"/>
        <v>4000</v>
      </c>
      <c r="I81" s="253">
        <f t="shared" si="4"/>
        <v>4600</v>
      </c>
      <c r="J81" s="254"/>
      <c r="K81" s="253"/>
      <c r="L81" s="254"/>
      <c r="M81" s="254"/>
      <c r="N81" s="253">
        <f t="shared" si="5"/>
        <v>1000</v>
      </c>
    </row>
    <row r="82" spans="1:14">
      <c r="A82" s="262"/>
      <c r="B82" t="s">
        <v>98</v>
      </c>
      <c r="C82" t="s">
        <v>100</v>
      </c>
      <c r="D82" t="s">
        <v>273</v>
      </c>
      <c r="E82" s="263">
        <v>377384</v>
      </c>
      <c r="F82" s="261">
        <v>43685</v>
      </c>
      <c r="G82" t="s">
        <v>215</v>
      </c>
      <c r="H82" s="252">
        <f t="shared" si="3"/>
        <v>4000</v>
      </c>
      <c r="I82" s="253">
        <f t="shared" si="4"/>
        <v>4600</v>
      </c>
      <c r="J82" s="254"/>
      <c r="K82" s="253"/>
      <c r="L82" s="254"/>
      <c r="M82" s="254"/>
      <c r="N82" s="253">
        <f t="shared" si="5"/>
        <v>1000</v>
      </c>
    </row>
    <row r="83" spans="1:14">
      <c r="A83" s="262"/>
      <c r="B83" t="s">
        <v>84</v>
      </c>
      <c r="C83" t="s">
        <v>148</v>
      </c>
      <c r="D83" t="s">
        <v>571</v>
      </c>
      <c r="E83" s="263">
        <v>377028</v>
      </c>
      <c r="F83" s="261">
        <v>43680</v>
      </c>
      <c r="G83" t="s">
        <v>215</v>
      </c>
      <c r="H83" s="252">
        <f t="shared" si="3"/>
        <v>4000</v>
      </c>
      <c r="I83" s="253">
        <f t="shared" si="4"/>
        <v>4600</v>
      </c>
      <c r="J83" s="254"/>
      <c r="K83" s="253"/>
      <c r="L83" s="254"/>
      <c r="M83" s="254"/>
      <c r="N83" s="253">
        <f t="shared" si="5"/>
        <v>1000</v>
      </c>
    </row>
    <row r="84" spans="1:14">
      <c r="A84" s="262"/>
      <c r="B84" t="s">
        <v>84</v>
      </c>
      <c r="C84" t="s">
        <v>148</v>
      </c>
      <c r="D84" t="s">
        <v>627</v>
      </c>
      <c r="E84" s="263">
        <v>356405</v>
      </c>
      <c r="F84" s="261">
        <v>43678</v>
      </c>
      <c r="G84" t="s">
        <v>215</v>
      </c>
      <c r="H84" s="252">
        <f t="shared" si="3"/>
        <v>4000</v>
      </c>
      <c r="I84" s="253">
        <f t="shared" si="4"/>
        <v>4600</v>
      </c>
      <c r="J84" s="254"/>
      <c r="K84" s="253"/>
      <c r="L84" s="254"/>
      <c r="M84" s="254"/>
      <c r="N84" s="253">
        <f t="shared" si="5"/>
        <v>1000</v>
      </c>
    </row>
    <row r="85" spans="1:14">
      <c r="A85" s="262"/>
      <c r="B85" t="s">
        <v>84</v>
      </c>
      <c r="C85" t="s">
        <v>151</v>
      </c>
      <c r="D85" t="s">
        <v>274</v>
      </c>
      <c r="E85" s="263">
        <v>377073</v>
      </c>
      <c r="F85" s="261">
        <v>43681</v>
      </c>
      <c r="G85" t="s">
        <v>215</v>
      </c>
      <c r="H85" s="252">
        <f t="shared" si="3"/>
        <v>4000</v>
      </c>
      <c r="I85" s="253">
        <f t="shared" si="4"/>
        <v>4600</v>
      </c>
      <c r="J85" s="254"/>
      <c r="K85" s="253"/>
      <c r="L85" s="254"/>
      <c r="M85" s="254"/>
      <c r="N85" s="253">
        <f t="shared" si="5"/>
        <v>1000</v>
      </c>
    </row>
    <row r="86" spans="1:14">
      <c r="A86" s="262"/>
      <c r="B86" t="s">
        <v>84</v>
      </c>
      <c r="C86" t="s">
        <v>101</v>
      </c>
      <c r="D86" t="s">
        <v>275</v>
      </c>
      <c r="E86" s="263">
        <v>356331</v>
      </c>
      <c r="F86" s="261">
        <v>43678</v>
      </c>
      <c r="G86" t="s">
        <v>215</v>
      </c>
      <c r="H86" s="252">
        <f t="shared" si="3"/>
        <v>4000</v>
      </c>
      <c r="I86" s="253">
        <f t="shared" si="4"/>
        <v>4600</v>
      </c>
      <c r="J86" s="254"/>
      <c r="K86" s="253"/>
      <c r="L86" s="254"/>
      <c r="M86" s="254"/>
      <c r="N86" s="253">
        <f t="shared" si="5"/>
        <v>1000</v>
      </c>
    </row>
    <row r="87" spans="1:14">
      <c r="A87" s="262"/>
      <c r="B87" t="s">
        <v>84</v>
      </c>
      <c r="C87" t="s">
        <v>101</v>
      </c>
      <c r="D87" t="s">
        <v>276</v>
      </c>
      <c r="E87" s="263">
        <v>377568</v>
      </c>
      <c r="F87" s="261">
        <v>43687</v>
      </c>
      <c r="G87" t="s">
        <v>215</v>
      </c>
      <c r="H87" s="252">
        <f t="shared" si="3"/>
        <v>4000</v>
      </c>
      <c r="I87" s="253">
        <f t="shared" si="4"/>
        <v>4600</v>
      </c>
      <c r="J87" s="254"/>
      <c r="K87" s="253"/>
      <c r="L87" s="254"/>
      <c r="M87" s="254"/>
      <c r="N87" s="253">
        <f t="shared" si="5"/>
        <v>1000</v>
      </c>
    </row>
    <row r="88" spans="1:14">
      <c r="A88" s="262"/>
      <c r="B88" t="s">
        <v>84</v>
      </c>
      <c r="C88" t="s">
        <v>101</v>
      </c>
      <c r="D88" t="s">
        <v>277</v>
      </c>
      <c r="E88" s="263">
        <v>377645</v>
      </c>
      <c r="F88" s="261">
        <v>43689</v>
      </c>
      <c r="G88" t="s">
        <v>215</v>
      </c>
      <c r="H88" s="252">
        <f t="shared" si="3"/>
        <v>4000</v>
      </c>
      <c r="I88" s="253">
        <f t="shared" si="4"/>
        <v>4600</v>
      </c>
      <c r="J88" s="254"/>
      <c r="K88" s="253"/>
      <c r="L88" s="254"/>
      <c r="M88" s="254"/>
      <c r="N88" s="253">
        <f t="shared" si="5"/>
        <v>1000</v>
      </c>
    </row>
    <row r="89" spans="1:14">
      <c r="A89" s="262"/>
      <c r="B89" t="s">
        <v>84</v>
      </c>
      <c r="C89" t="s">
        <v>101</v>
      </c>
      <c r="D89" t="s">
        <v>278</v>
      </c>
      <c r="E89" s="263">
        <v>356332</v>
      </c>
      <c r="F89" s="261">
        <v>43678</v>
      </c>
      <c r="G89" t="s">
        <v>215</v>
      </c>
      <c r="H89" s="252">
        <f t="shared" si="3"/>
        <v>4000</v>
      </c>
      <c r="I89" s="253">
        <f t="shared" si="4"/>
        <v>4600</v>
      </c>
      <c r="J89" s="254"/>
      <c r="K89" s="253"/>
      <c r="L89" s="254"/>
      <c r="M89" s="254"/>
      <c r="N89" s="253">
        <f t="shared" si="5"/>
        <v>1000</v>
      </c>
    </row>
    <row r="90" spans="1:14">
      <c r="A90" s="262"/>
      <c r="B90" t="s">
        <v>84</v>
      </c>
      <c r="C90" t="s">
        <v>101</v>
      </c>
      <c r="D90" t="s">
        <v>279</v>
      </c>
      <c r="E90" s="263">
        <v>356347</v>
      </c>
      <c r="F90" s="261">
        <v>43678</v>
      </c>
      <c r="G90" t="s">
        <v>215</v>
      </c>
      <c r="H90" s="252">
        <f t="shared" si="3"/>
        <v>4000</v>
      </c>
      <c r="I90" s="253">
        <f t="shared" si="4"/>
        <v>4600</v>
      </c>
      <c r="J90" s="254"/>
      <c r="K90" s="253"/>
      <c r="L90" s="254"/>
      <c r="M90" s="254"/>
      <c r="N90" s="253">
        <f t="shared" si="5"/>
        <v>1000</v>
      </c>
    </row>
    <row r="91" spans="1:14">
      <c r="A91" s="262"/>
      <c r="B91" t="s">
        <v>84</v>
      </c>
      <c r="C91" t="s">
        <v>101</v>
      </c>
      <c r="D91" t="s">
        <v>280</v>
      </c>
      <c r="E91" s="263">
        <v>377087</v>
      </c>
      <c r="F91" s="261">
        <v>43681</v>
      </c>
      <c r="G91" t="s">
        <v>215</v>
      </c>
      <c r="H91" s="252">
        <f t="shared" si="3"/>
        <v>4000</v>
      </c>
      <c r="I91" s="253">
        <f t="shared" si="4"/>
        <v>4600</v>
      </c>
      <c r="J91" s="254"/>
      <c r="K91" s="253"/>
      <c r="L91" s="254"/>
      <c r="M91" s="254"/>
      <c r="N91" s="253">
        <f t="shared" si="5"/>
        <v>1000</v>
      </c>
    </row>
    <row r="92" spans="1:14">
      <c r="A92" s="262"/>
      <c r="B92" t="s">
        <v>84</v>
      </c>
      <c r="C92" t="s">
        <v>165</v>
      </c>
      <c r="D92" t="s">
        <v>572</v>
      </c>
      <c r="E92" s="263">
        <v>377031</v>
      </c>
      <c r="F92" s="261">
        <v>43680</v>
      </c>
      <c r="G92" t="s">
        <v>215</v>
      </c>
      <c r="H92" s="252">
        <f t="shared" si="3"/>
        <v>4000</v>
      </c>
      <c r="I92" s="253">
        <f t="shared" si="4"/>
        <v>4600</v>
      </c>
      <c r="J92" s="254"/>
      <c r="K92" s="253"/>
      <c r="L92" s="254"/>
      <c r="M92" s="254"/>
      <c r="N92" s="253">
        <f t="shared" si="5"/>
        <v>1000</v>
      </c>
    </row>
    <row r="93" spans="1:14">
      <c r="A93" s="262"/>
      <c r="B93" t="s">
        <v>87</v>
      </c>
      <c r="C93" t="s">
        <v>102</v>
      </c>
      <c r="D93" t="s">
        <v>281</v>
      </c>
      <c r="E93" s="263">
        <v>356455</v>
      </c>
      <c r="F93" s="261">
        <v>43680</v>
      </c>
      <c r="G93" t="s">
        <v>215</v>
      </c>
      <c r="H93" s="252">
        <f t="shared" si="3"/>
        <v>4000</v>
      </c>
      <c r="I93" s="253">
        <f t="shared" si="4"/>
        <v>4600</v>
      </c>
      <c r="J93" s="254"/>
      <c r="K93" s="253"/>
      <c r="L93" s="254"/>
      <c r="M93" s="254"/>
      <c r="N93" s="253">
        <f t="shared" si="5"/>
        <v>1000</v>
      </c>
    </row>
    <row r="94" spans="1:14">
      <c r="A94" s="262"/>
      <c r="B94" t="s">
        <v>87</v>
      </c>
      <c r="C94" t="s">
        <v>102</v>
      </c>
      <c r="D94" t="s">
        <v>282</v>
      </c>
      <c r="E94" s="263">
        <v>356486</v>
      </c>
      <c r="F94" s="261">
        <v>43680</v>
      </c>
      <c r="G94" t="s">
        <v>215</v>
      </c>
      <c r="H94" s="252">
        <f t="shared" si="3"/>
        <v>4000</v>
      </c>
      <c r="I94" s="253">
        <f t="shared" si="4"/>
        <v>4600</v>
      </c>
      <c r="J94" s="254"/>
      <c r="K94" s="253"/>
      <c r="L94" s="254"/>
      <c r="M94" s="254"/>
      <c r="N94" s="253">
        <f t="shared" si="5"/>
        <v>1000</v>
      </c>
    </row>
    <row r="95" spans="1:14">
      <c r="A95" s="262"/>
      <c r="B95" t="s">
        <v>87</v>
      </c>
      <c r="C95" t="s">
        <v>102</v>
      </c>
      <c r="D95" t="s">
        <v>283</v>
      </c>
      <c r="E95" s="263">
        <v>356490</v>
      </c>
      <c r="F95" s="261">
        <v>43680</v>
      </c>
      <c r="G95" t="s">
        <v>215</v>
      </c>
      <c r="H95" s="252">
        <f t="shared" si="3"/>
        <v>4000</v>
      </c>
      <c r="I95" s="253">
        <f t="shared" si="4"/>
        <v>4600</v>
      </c>
      <c r="J95" s="254"/>
      <c r="K95" s="253"/>
      <c r="L95" s="254"/>
      <c r="M95" s="254"/>
      <c r="N95" s="253">
        <f t="shared" si="5"/>
        <v>1000</v>
      </c>
    </row>
    <row r="96" spans="1:14">
      <c r="A96" s="262"/>
      <c r="B96" t="s">
        <v>87</v>
      </c>
      <c r="C96" t="s">
        <v>102</v>
      </c>
      <c r="D96" t="s">
        <v>284</v>
      </c>
      <c r="E96" s="263">
        <v>377103</v>
      </c>
      <c r="F96" s="261">
        <v>43681</v>
      </c>
      <c r="G96" t="s">
        <v>215</v>
      </c>
      <c r="H96" s="252">
        <f t="shared" si="3"/>
        <v>4000</v>
      </c>
      <c r="I96" s="253">
        <f t="shared" si="4"/>
        <v>4600</v>
      </c>
      <c r="J96" s="254"/>
      <c r="K96" s="253"/>
      <c r="L96" s="254"/>
      <c r="M96" s="254"/>
      <c r="N96" s="253">
        <f t="shared" si="5"/>
        <v>1000</v>
      </c>
    </row>
    <row r="97" spans="1:14">
      <c r="A97" s="262"/>
      <c r="B97" t="s">
        <v>87</v>
      </c>
      <c r="C97" t="s">
        <v>102</v>
      </c>
      <c r="D97" t="s">
        <v>285</v>
      </c>
      <c r="E97" s="263">
        <v>356433</v>
      </c>
      <c r="F97" s="261">
        <v>43680</v>
      </c>
      <c r="G97" t="s">
        <v>215</v>
      </c>
      <c r="H97" s="252">
        <f t="shared" si="3"/>
        <v>4000</v>
      </c>
      <c r="I97" s="253">
        <f t="shared" si="4"/>
        <v>4600</v>
      </c>
      <c r="J97" s="254"/>
      <c r="K97" s="253"/>
      <c r="L97" s="254"/>
      <c r="M97" s="254"/>
      <c r="N97" s="253">
        <f t="shared" si="5"/>
        <v>1000</v>
      </c>
    </row>
    <row r="98" spans="1:14">
      <c r="A98" s="262"/>
      <c r="B98" t="s">
        <v>87</v>
      </c>
      <c r="C98" t="s">
        <v>102</v>
      </c>
      <c r="D98" t="s">
        <v>286</v>
      </c>
      <c r="E98" s="263">
        <v>356340</v>
      </c>
      <c r="F98" s="261">
        <v>43678</v>
      </c>
      <c r="G98" t="s">
        <v>215</v>
      </c>
      <c r="H98" s="252">
        <f t="shared" si="3"/>
        <v>4000</v>
      </c>
      <c r="I98" s="253">
        <f t="shared" si="4"/>
        <v>4600</v>
      </c>
      <c r="J98" s="254"/>
      <c r="K98" s="253"/>
      <c r="L98" s="254"/>
      <c r="M98" s="254"/>
      <c r="N98" s="253">
        <f t="shared" si="5"/>
        <v>1000</v>
      </c>
    </row>
    <row r="99" spans="1:14">
      <c r="A99" s="262"/>
      <c r="B99" t="s">
        <v>87</v>
      </c>
      <c r="C99" t="s">
        <v>102</v>
      </c>
      <c r="D99" t="s">
        <v>287</v>
      </c>
      <c r="E99" s="263">
        <v>356438</v>
      </c>
      <c r="F99" s="261">
        <v>43680</v>
      </c>
      <c r="G99" t="s">
        <v>215</v>
      </c>
      <c r="H99" s="252">
        <f t="shared" ref="H99:H162" si="6">IF(D99&gt;0,4000,"")</f>
        <v>4000</v>
      </c>
      <c r="I99" s="253">
        <f t="shared" ref="I99:I162" si="7">IF(E99&gt;0,IF(J99="",4600,""),"")</f>
        <v>4600</v>
      </c>
      <c r="J99" s="254"/>
      <c r="K99" s="253"/>
      <c r="L99" s="254"/>
      <c r="M99" s="254"/>
      <c r="N99" s="253">
        <f t="shared" ref="N99:N162" si="8">IF(D99&gt;0,1000,"")</f>
        <v>1000</v>
      </c>
    </row>
    <row r="100" spans="1:14">
      <c r="A100" s="262"/>
      <c r="B100" t="s">
        <v>87</v>
      </c>
      <c r="C100" t="s">
        <v>102</v>
      </c>
      <c r="D100" t="s">
        <v>288</v>
      </c>
      <c r="E100" s="263">
        <v>377003</v>
      </c>
      <c r="F100" s="261">
        <v>43680</v>
      </c>
      <c r="G100" t="s">
        <v>215</v>
      </c>
      <c r="H100" s="252">
        <f t="shared" si="6"/>
        <v>4000</v>
      </c>
      <c r="I100" s="253">
        <f t="shared" si="7"/>
        <v>4600</v>
      </c>
      <c r="J100" s="254"/>
      <c r="K100" s="253"/>
      <c r="L100" s="254"/>
      <c r="M100" s="254"/>
      <c r="N100" s="253">
        <f t="shared" si="8"/>
        <v>1000</v>
      </c>
    </row>
    <row r="101" spans="1:14">
      <c r="A101" s="262"/>
      <c r="B101" t="s">
        <v>87</v>
      </c>
      <c r="C101" t="s">
        <v>102</v>
      </c>
      <c r="D101" t="s">
        <v>289</v>
      </c>
      <c r="E101" s="263">
        <v>356415</v>
      </c>
      <c r="F101" s="261">
        <v>43678</v>
      </c>
      <c r="G101" t="s">
        <v>215</v>
      </c>
      <c r="H101" s="252">
        <f t="shared" si="6"/>
        <v>4000</v>
      </c>
      <c r="I101" s="253">
        <f t="shared" si="7"/>
        <v>4600</v>
      </c>
      <c r="J101" s="254"/>
      <c r="K101" s="253"/>
      <c r="L101" s="254"/>
      <c r="M101" s="254"/>
      <c r="N101" s="253">
        <f t="shared" si="8"/>
        <v>1000</v>
      </c>
    </row>
    <row r="102" spans="1:14">
      <c r="A102" s="262"/>
      <c r="B102" t="s">
        <v>87</v>
      </c>
      <c r="C102" t="s">
        <v>573</v>
      </c>
      <c r="D102" t="s">
        <v>574</v>
      </c>
      <c r="E102" s="263">
        <v>377170</v>
      </c>
      <c r="F102" s="261">
        <v>43682</v>
      </c>
      <c r="G102" t="s">
        <v>215</v>
      </c>
      <c r="H102" s="252">
        <f t="shared" si="6"/>
        <v>4000</v>
      </c>
      <c r="I102" s="253">
        <f t="shared" si="7"/>
        <v>4600</v>
      </c>
      <c r="J102" s="254"/>
      <c r="K102" s="253"/>
      <c r="L102" s="254"/>
      <c r="M102" s="254"/>
      <c r="N102" s="253">
        <f t="shared" si="8"/>
        <v>1000</v>
      </c>
    </row>
    <row r="103" spans="1:14">
      <c r="A103" s="262"/>
      <c r="B103" t="s">
        <v>91</v>
      </c>
      <c r="C103" t="s">
        <v>139</v>
      </c>
      <c r="D103" t="s">
        <v>290</v>
      </c>
      <c r="E103" s="263">
        <v>356403</v>
      </c>
      <c r="F103" s="261">
        <v>43678</v>
      </c>
      <c r="G103" t="s">
        <v>215</v>
      </c>
      <c r="H103" s="252">
        <f t="shared" si="6"/>
        <v>4000</v>
      </c>
      <c r="I103" s="253">
        <f t="shared" si="7"/>
        <v>4600</v>
      </c>
      <c r="J103" s="254"/>
      <c r="K103" s="253"/>
      <c r="L103" s="254"/>
      <c r="M103" s="254"/>
      <c r="N103" s="253">
        <f t="shared" si="8"/>
        <v>1000</v>
      </c>
    </row>
    <row r="104" spans="1:14">
      <c r="A104" s="262"/>
      <c r="B104" t="s">
        <v>91</v>
      </c>
      <c r="C104" t="s">
        <v>139</v>
      </c>
      <c r="D104" t="s">
        <v>291</v>
      </c>
      <c r="E104" s="263">
        <v>377109</v>
      </c>
      <c r="F104" s="261">
        <v>43681</v>
      </c>
      <c r="G104" t="s">
        <v>215</v>
      </c>
      <c r="H104" s="252">
        <f t="shared" si="6"/>
        <v>4000</v>
      </c>
      <c r="I104" s="253">
        <f t="shared" si="7"/>
        <v>4600</v>
      </c>
      <c r="J104" s="254"/>
      <c r="K104" s="253"/>
      <c r="L104" s="254"/>
      <c r="M104" s="254"/>
      <c r="N104" s="253">
        <f t="shared" si="8"/>
        <v>1000</v>
      </c>
    </row>
    <row r="105" spans="1:14">
      <c r="A105" s="262"/>
      <c r="B105" t="s">
        <v>98</v>
      </c>
      <c r="C105" t="s">
        <v>126</v>
      </c>
      <c r="D105" t="s">
        <v>292</v>
      </c>
      <c r="E105" s="263">
        <v>377681</v>
      </c>
      <c r="F105" s="261">
        <v>43689</v>
      </c>
      <c r="G105" t="s">
        <v>215</v>
      </c>
      <c r="H105" s="252">
        <f t="shared" si="6"/>
        <v>4000</v>
      </c>
      <c r="I105" s="253">
        <f t="shared" si="7"/>
        <v>4600</v>
      </c>
      <c r="J105" s="254"/>
      <c r="K105" s="253"/>
      <c r="L105" s="254"/>
      <c r="M105" s="254"/>
      <c r="N105" s="253">
        <f t="shared" si="8"/>
        <v>1000</v>
      </c>
    </row>
    <row r="106" spans="1:14">
      <c r="A106" s="262"/>
      <c r="B106" t="s">
        <v>98</v>
      </c>
      <c r="C106" t="s">
        <v>126</v>
      </c>
      <c r="D106" t="s">
        <v>293</v>
      </c>
      <c r="E106" s="263">
        <v>356439</v>
      </c>
      <c r="F106" s="261">
        <v>43680</v>
      </c>
      <c r="G106" t="s">
        <v>215</v>
      </c>
      <c r="H106" s="252">
        <f t="shared" si="6"/>
        <v>4000</v>
      </c>
      <c r="I106" s="253">
        <f t="shared" si="7"/>
        <v>4600</v>
      </c>
      <c r="J106" s="254"/>
      <c r="K106" s="253"/>
      <c r="L106" s="254"/>
      <c r="M106" s="254"/>
      <c r="N106" s="253">
        <f t="shared" si="8"/>
        <v>1000</v>
      </c>
    </row>
    <row r="107" spans="1:14">
      <c r="A107" s="262"/>
      <c r="B107" t="s">
        <v>98</v>
      </c>
      <c r="C107" t="s">
        <v>126</v>
      </c>
      <c r="D107" t="s">
        <v>294</v>
      </c>
      <c r="E107" s="263">
        <v>377626</v>
      </c>
      <c r="F107" s="261">
        <v>43689</v>
      </c>
      <c r="G107" t="s">
        <v>215</v>
      </c>
      <c r="H107" s="252">
        <f t="shared" si="6"/>
        <v>4000</v>
      </c>
      <c r="I107" s="253">
        <f t="shared" si="7"/>
        <v>4600</v>
      </c>
      <c r="J107" s="254"/>
      <c r="K107" s="253"/>
      <c r="L107" s="254"/>
      <c r="M107" s="254"/>
      <c r="N107" s="253">
        <f t="shared" si="8"/>
        <v>1000</v>
      </c>
    </row>
    <row r="108" spans="1:14">
      <c r="A108" s="262"/>
      <c r="B108" t="s">
        <v>98</v>
      </c>
      <c r="C108" t="s">
        <v>126</v>
      </c>
      <c r="D108" t="s">
        <v>295</v>
      </c>
      <c r="E108" s="263">
        <v>356381</v>
      </c>
      <c r="F108" s="261">
        <v>43678</v>
      </c>
      <c r="G108" t="s">
        <v>215</v>
      </c>
      <c r="H108" s="252">
        <f t="shared" si="6"/>
        <v>4000</v>
      </c>
      <c r="I108" s="253">
        <f t="shared" si="7"/>
        <v>4600</v>
      </c>
      <c r="J108" s="254"/>
      <c r="K108" s="253"/>
      <c r="L108" s="254"/>
      <c r="M108" s="254"/>
      <c r="N108" s="253">
        <f t="shared" si="8"/>
        <v>1000</v>
      </c>
    </row>
    <row r="109" spans="1:14">
      <c r="A109" s="262"/>
      <c r="B109" t="s">
        <v>82</v>
      </c>
      <c r="C109" t="s">
        <v>296</v>
      </c>
      <c r="D109" t="s">
        <v>297</v>
      </c>
      <c r="E109" s="263">
        <v>356320</v>
      </c>
      <c r="F109" s="261">
        <v>43678</v>
      </c>
      <c r="G109" t="s">
        <v>215</v>
      </c>
      <c r="H109" s="252">
        <f t="shared" si="6"/>
        <v>4000</v>
      </c>
      <c r="I109" s="253">
        <f t="shared" si="7"/>
        <v>4600</v>
      </c>
      <c r="J109" s="254"/>
      <c r="K109" s="253"/>
      <c r="L109" s="254"/>
      <c r="M109" s="254"/>
      <c r="N109" s="253">
        <f t="shared" si="8"/>
        <v>1000</v>
      </c>
    </row>
    <row r="110" spans="1:14">
      <c r="A110" s="262"/>
      <c r="B110" t="s">
        <v>91</v>
      </c>
      <c r="C110" t="s">
        <v>298</v>
      </c>
      <c r="D110" t="s">
        <v>299</v>
      </c>
      <c r="E110" s="263">
        <v>377102</v>
      </c>
      <c r="F110" s="261">
        <v>43681</v>
      </c>
      <c r="G110" t="s">
        <v>215</v>
      </c>
      <c r="H110" s="252">
        <f t="shared" si="6"/>
        <v>4000</v>
      </c>
      <c r="I110" s="253">
        <f t="shared" si="7"/>
        <v>4600</v>
      </c>
      <c r="J110" s="254"/>
      <c r="K110" s="253"/>
      <c r="L110" s="254"/>
      <c r="M110" s="254"/>
      <c r="N110" s="253">
        <f t="shared" si="8"/>
        <v>1000</v>
      </c>
    </row>
    <row r="111" spans="1:14">
      <c r="A111" s="262"/>
      <c r="B111" t="s">
        <v>82</v>
      </c>
      <c r="C111" t="s">
        <v>83</v>
      </c>
      <c r="D111" t="s">
        <v>300</v>
      </c>
      <c r="E111" s="263">
        <v>377286</v>
      </c>
      <c r="F111" s="261">
        <v>43684</v>
      </c>
      <c r="G111" t="s">
        <v>215</v>
      </c>
      <c r="H111" s="252">
        <f t="shared" si="6"/>
        <v>4000</v>
      </c>
      <c r="I111" s="253">
        <f t="shared" si="7"/>
        <v>4600</v>
      </c>
      <c r="J111" s="254"/>
      <c r="K111" s="253"/>
      <c r="L111" s="254"/>
      <c r="M111" s="254"/>
      <c r="N111" s="253">
        <f t="shared" si="8"/>
        <v>1000</v>
      </c>
    </row>
    <row r="112" spans="1:14">
      <c r="A112" s="262"/>
      <c r="B112" t="s">
        <v>82</v>
      </c>
      <c r="C112" t="s">
        <v>83</v>
      </c>
      <c r="D112" t="s">
        <v>301</v>
      </c>
      <c r="E112" s="263">
        <v>377113</v>
      </c>
      <c r="F112" s="261">
        <v>43681</v>
      </c>
      <c r="G112" t="s">
        <v>215</v>
      </c>
      <c r="H112" s="252">
        <f t="shared" si="6"/>
        <v>4000</v>
      </c>
      <c r="I112" s="253">
        <f t="shared" si="7"/>
        <v>4600</v>
      </c>
      <c r="J112" s="254"/>
      <c r="K112" s="253"/>
      <c r="L112" s="254"/>
      <c r="M112" s="254"/>
      <c r="N112" s="253">
        <f t="shared" si="8"/>
        <v>1000</v>
      </c>
    </row>
    <row r="113" spans="1:14">
      <c r="A113" s="262"/>
      <c r="B113" t="s">
        <v>82</v>
      </c>
      <c r="C113" t="s">
        <v>83</v>
      </c>
      <c r="D113" t="s">
        <v>302</v>
      </c>
      <c r="E113" s="263">
        <v>356466</v>
      </c>
      <c r="F113" s="261">
        <v>43680</v>
      </c>
      <c r="G113" t="s">
        <v>215</v>
      </c>
      <c r="H113" s="252">
        <f t="shared" si="6"/>
        <v>4000</v>
      </c>
      <c r="I113" s="253">
        <f t="shared" si="7"/>
        <v>4600</v>
      </c>
      <c r="J113" s="254"/>
      <c r="K113" s="253"/>
      <c r="L113" s="254"/>
      <c r="M113" s="254"/>
      <c r="N113" s="253">
        <f t="shared" si="8"/>
        <v>1000</v>
      </c>
    </row>
    <row r="114" spans="1:14">
      <c r="A114" s="262"/>
      <c r="B114" t="s">
        <v>82</v>
      </c>
      <c r="C114" t="s">
        <v>83</v>
      </c>
      <c r="D114" t="s">
        <v>303</v>
      </c>
      <c r="E114" s="263">
        <v>377641</v>
      </c>
      <c r="F114" s="261">
        <v>43689</v>
      </c>
      <c r="G114" t="s">
        <v>215</v>
      </c>
      <c r="H114" s="252">
        <f t="shared" si="6"/>
        <v>4000</v>
      </c>
      <c r="I114" s="253">
        <f t="shared" si="7"/>
        <v>4600</v>
      </c>
      <c r="J114" s="254"/>
      <c r="K114" s="253"/>
      <c r="L114" s="254"/>
      <c r="M114" s="254"/>
      <c r="N114" s="253">
        <f t="shared" si="8"/>
        <v>1000</v>
      </c>
    </row>
    <row r="115" spans="1:14">
      <c r="A115" s="262"/>
      <c r="B115" t="s">
        <v>82</v>
      </c>
      <c r="C115" t="s">
        <v>83</v>
      </c>
      <c r="D115" t="s">
        <v>304</v>
      </c>
      <c r="E115" s="263">
        <v>377104</v>
      </c>
      <c r="F115" s="261">
        <v>43681</v>
      </c>
      <c r="G115" t="s">
        <v>215</v>
      </c>
      <c r="H115" s="252">
        <f t="shared" si="6"/>
        <v>4000</v>
      </c>
      <c r="I115" s="253">
        <f t="shared" si="7"/>
        <v>4600</v>
      </c>
      <c r="J115" s="254"/>
      <c r="K115" s="253"/>
      <c r="L115" s="254"/>
      <c r="M115" s="254"/>
      <c r="N115" s="253">
        <f t="shared" si="8"/>
        <v>1000</v>
      </c>
    </row>
    <row r="116" spans="1:14">
      <c r="A116" s="262"/>
      <c r="B116" t="s">
        <v>82</v>
      </c>
      <c r="C116" t="s">
        <v>83</v>
      </c>
      <c r="D116" t="s">
        <v>305</v>
      </c>
      <c r="E116" s="263">
        <v>377072</v>
      </c>
      <c r="F116" s="261">
        <v>43681</v>
      </c>
      <c r="G116" t="s">
        <v>215</v>
      </c>
      <c r="H116" s="252">
        <f t="shared" si="6"/>
        <v>4000</v>
      </c>
      <c r="I116" s="253">
        <f t="shared" si="7"/>
        <v>4600</v>
      </c>
      <c r="J116" s="254"/>
      <c r="K116" s="253"/>
      <c r="L116" s="254"/>
      <c r="M116" s="254"/>
      <c r="N116" s="253">
        <f t="shared" si="8"/>
        <v>1000</v>
      </c>
    </row>
    <row r="117" spans="1:14">
      <c r="A117" s="262"/>
      <c r="B117" t="s">
        <v>82</v>
      </c>
      <c r="C117" t="s">
        <v>83</v>
      </c>
      <c r="D117" t="s">
        <v>306</v>
      </c>
      <c r="E117" s="263">
        <v>356461</v>
      </c>
      <c r="F117" s="261">
        <v>43680</v>
      </c>
      <c r="G117" t="s">
        <v>215</v>
      </c>
      <c r="H117" s="252">
        <f t="shared" si="6"/>
        <v>4000</v>
      </c>
      <c r="I117" s="253">
        <f t="shared" si="7"/>
        <v>4600</v>
      </c>
      <c r="J117" s="254"/>
      <c r="K117" s="253"/>
      <c r="L117" s="254"/>
      <c r="M117" s="254"/>
      <c r="N117" s="253">
        <f t="shared" si="8"/>
        <v>1000</v>
      </c>
    </row>
    <row r="118" spans="1:14">
      <c r="A118" s="262"/>
      <c r="B118" t="s">
        <v>82</v>
      </c>
      <c r="C118" t="s">
        <v>83</v>
      </c>
      <c r="D118" t="s">
        <v>307</v>
      </c>
      <c r="E118" s="263">
        <v>356489</v>
      </c>
      <c r="F118" s="261">
        <v>43680</v>
      </c>
      <c r="G118" t="s">
        <v>215</v>
      </c>
      <c r="H118" s="252">
        <f t="shared" si="6"/>
        <v>4000</v>
      </c>
      <c r="I118" s="253">
        <f t="shared" si="7"/>
        <v>4600</v>
      </c>
      <c r="J118" s="254"/>
      <c r="K118" s="253"/>
      <c r="L118" s="254"/>
      <c r="M118" s="254"/>
      <c r="N118" s="253">
        <f t="shared" si="8"/>
        <v>1000</v>
      </c>
    </row>
    <row r="119" spans="1:14">
      <c r="A119" s="262"/>
      <c r="B119" t="s">
        <v>82</v>
      </c>
      <c r="C119" t="s">
        <v>83</v>
      </c>
      <c r="D119" t="s">
        <v>308</v>
      </c>
      <c r="E119" s="263">
        <v>377679</v>
      </c>
      <c r="F119" s="261">
        <v>43689</v>
      </c>
      <c r="G119" t="s">
        <v>215</v>
      </c>
      <c r="H119" s="252">
        <f t="shared" si="6"/>
        <v>4000</v>
      </c>
      <c r="I119" s="253">
        <f t="shared" si="7"/>
        <v>4600</v>
      </c>
      <c r="J119" s="254"/>
      <c r="K119" s="253"/>
      <c r="L119" s="254"/>
      <c r="M119" s="254"/>
      <c r="N119" s="253">
        <f t="shared" si="8"/>
        <v>1000</v>
      </c>
    </row>
    <row r="120" spans="1:14">
      <c r="A120" s="262"/>
      <c r="B120" t="s">
        <v>82</v>
      </c>
      <c r="C120" t="s">
        <v>83</v>
      </c>
      <c r="D120" t="s">
        <v>628</v>
      </c>
      <c r="E120" s="263">
        <v>377067</v>
      </c>
      <c r="F120" s="261">
        <v>43680</v>
      </c>
      <c r="G120" t="s">
        <v>215</v>
      </c>
      <c r="H120" s="252">
        <f t="shared" si="6"/>
        <v>4000</v>
      </c>
      <c r="I120" s="253">
        <f t="shared" si="7"/>
        <v>4600</v>
      </c>
      <c r="J120" s="254"/>
      <c r="K120" s="253"/>
      <c r="L120" s="254"/>
      <c r="M120" s="254"/>
      <c r="N120" s="253">
        <f t="shared" si="8"/>
        <v>1000</v>
      </c>
    </row>
    <row r="121" spans="1:14">
      <c r="A121" s="262"/>
      <c r="B121" t="s">
        <v>82</v>
      </c>
      <c r="C121" t="s">
        <v>83</v>
      </c>
      <c r="D121" t="s">
        <v>309</v>
      </c>
      <c r="E121" s="263">
        <v>377421</v>
      </c>
      <c r="F121" s="261">
        <v>43686</v>
      </c>
      <c r="G121" t="s">
        <v>215</v>
      </c>
      <c r="H121" s="252">
        <f t="shared" si="6"/>
        <v>4000</v>
      </c>
      <c r="I121" s="253">
        <f t="shared" si="7"/>
        <v>4600</v>
      </c>
      <c r="J121" s="254"/>
      <c r="K121" s="253"/>
      <c r="L121" s="254"/>
      <c r="M121" s="254"/>
      <c r="N121" s="253">
        <f t="shared" si="8"/>
        <v>1000</v>
      </c>
    </row>
    <row r="122" spans="1:14">
      <c r="A122" s="262"/>
      <c r="B122" t="s">
        <v>82</v>
      </c>
      <c r="C122" t="s">
        <v>83</v>
      </c>
      <c r="D122" t="s">
        <v>310</v>
      </c>
      <c r="E122" s="263">
        <v>356499</v>
      </c>
      <c r="F122" s="261">
        <v>43680</v>
      </c>
      <c r="G122" t="s">
        <v>215</v>
      </c>
      <c r="H122" s="252">
        <f t="shared" si="6"/>
        <v>4000</v>
      </c>
      <c r="I122" s="253">
        <f t="shared" si="7"/>
        <v>4600</v>
      </c>
      <c r="J122" s="254"/>
      <c r="K122" s="253"/>
      <c r="L122" s="254"/>
      <c r="M122" s="254"/>
      <c r="N122" s="253">
        <f t="shared" si="8"/>
        <v>1000</v>
      </c>
    </row>
    <row r="123" spans="1:14">
      <c r="A123" s="262"/>
      <c r="B123" t="s">
        <v>82</v>
      </c>
      <c r="C123" t="s">
        <v>83</v>
      </c>
      <c r="D123" t="s">
        <v>311</v>
      </c>
      <c r="E123" s="263">
        <v>356456</v>
      </c>
      <c r="F123" s="261">
        <v>43680</v>
      </c>
      <c r="G123" t="s">
        <v>215</v>
      </c>
      <c r="H123" s="252">
        <f t="shared" si="6"/>
        <v>4000</v>
      </c>
      <c r="I123" s="253">
        <f t="shared" si="7"/>
        <v>4600</v>
      </c>
      <c r="J123" s="254"/>
      <c r="K123" s="253"/>
      <c r="L123" s="254"/>
      <c r="M123" s="254"/>
      <c r="N123" s="253">
        <f t="shared" si="8"/>
        <v>1000</v>
      </c>
    </row>
    <row r="124" spans="1:14">
      <c r="A124" s="262"/>
      <c r="B124" t="s">
        <v>82</v>
      </c>
      <c r="C124" t="s">
        <v>83</v>
      </c>
      <c r="D124" t="s">
        <v>312</v>
      </c>
      <c r="E124" s="263">
        <v>377133</v>
      </c>
      <c r="F124" s="261">
        <v>43681</v>
      </c>
      <c r="G124" t="s">
        <v>215</v>
      </c>
      <c r="H124" s="252">
        <f t="shared" si="6"/>
        <v>4000</v>
      </c>
      <c r="I124" s="253">
        <f t="shared" si="7"/>
        <v>4600</v>
      </c>
      <c r="J124" s="254"/>
      <c r="K124" s="253"/>
      <c r="L124" s="254"/>
      <c r="M124" s="254"/>
      <c r="N124" s="253">
        <f t="shared" si="8"/>
        <v>1000</v>
      </c>
    </row>
    <row r="125" spans="1:14">
      <c r="A125" s="262"/>
      <c r="B125" t="s">
        <v>82</v>
      </c>
      <c r="C125" t="s">
        <v>83</v>
      </c>
      <c r="D125" t="s">
        <v>313</v>
      </c>
      <c r="E125" s="263">
        <v>356277</v>
      </c>
      <c r="F125" s="261">
        <v>43678</v>
      </c>
      <c r="G125" t="s">
        <v>215</v>
      </c>
      <c r="H125" s="252">
        <f t="shared" si="6"/>
        <v>4000</v>
      </c>
      <c r="I125" s="253">
        <f t="shared" si="7"/>
        <v>4600</v>
      </c>
      <c r="J125" s="254"/>
      <c r="K125" s="253"/>
      <c r="L125" s="254"/>
      <c r="M125" s="254"/>
      <c r="N125" s="253">
        <f t="shared" si="8"/>
        <v>1000</v>
      </c>
    </row>
    <row r="126" spans="1:14">
      <c r="A126" s="262"/>
      <c r="B126" t="s">
        <v>82</v>
      </c>
      <c r="C126" t="s">
        <v>83</v>
      </c>
      <c r="D126" t="s">
        <v>629</v>
      </c>
      <c r="E126" s="263">
        <v>377006</v>
      </c>
      <c r="F126" s="261">
        <v>43680</v>
      </c>
      <c r="G126" t="s">
        <v>215</v>
      </c>
      <c r="H126" s="252">
        <f t="shared" si="6"/>
        <v>4000</v>
      </c>
      <c r="I126" s="253">
        <f t="shared" si="7"/>
        <v>4600</v>
      </c>
      <c r="J126" s="254"/>
      <c r="K126" s="253"/>
      <c r="L126" s="254"/>
      <c r="M126" s="254"/>
      <c r="N126" s="253">
        <f t="shared" si="8"/>
        <v>1000</v>
      </c>
    </row>
    <row r="127" spans="1:14">
      <c r="A127" s="262"/>
      <c r="B127" t="s">
        <v>82</v>
      </c>
      <c r="C127" t="s">
        <v>83</v>
      </c>
      <c r="D127" t="s">
        <v>314</v>
      </c>
      <c r="E127" s="263">
        <v>356484</v>
      </c>
      <c r="F127" s="261">
        <v>43680</v>
      </c>
      <c r="G127" t="s">
        <v>215</v>
      </c>
      <c r="H127" s="252">
        <f t="shared" si="6"/>
        <v>4000</v>
      </c>
      <c r="I127" s="253">
        <f t="shared" si="7"/>
        <v>4600</v>
      </c>
      <c r="J127" s="254"/>
      <c r="K127" s="253"/>
      <c r="L127" s="254"/>
      <c r="M127" s="254"/>
      <c r="N127" s="253">
        <f t="shared" si="8"/>
        <v>1000</v>
      </c>
    </row>
    <row r="128" spans="1:14">
      <c r="A128" s="262"/>
      <c r="B128" t="s">
        <v>82</v>
      </c>
      <c r="C128" t="s">
        <v>83</v>
      </c>
      <c r="D128" t="s">
        <v>315</v>
      </c>
      <c r="E128" s="263">
        <v>377509</v>
      </c>
      <c r="F128" s="261">
        <v>43687</v>
      </c>
      <c r="G128" t="s">
        <v>215</v>
      </c>
      <c r="H128" s="252">
        <f t="shared" si="6"/>
        <v>4000</v>
      </c>
      <c r="I128" s="253">
        <f t="shared" si="7"/>
        <v>4600</v>
      </c>
      <c r="J128" s="254"/>
      <c r="K128" s="253"/>
      <c r="L128" s="254"/>
      <c r="M128" s="254"/>
      <c r="N128" s="253">
        <f t="shared" si="8"/>
        <v>1000</v>
      </c>
    </row>
    <row r="129" spans="1:14">
      <c r="A129" s="262"/>
      <c r="B129" t="s">
        <v>82</v>
      </c>
      <c r="C129" t="s">
        <v>83</v>
      </c>
      <c r="D129" t="s">
        <v>575</v>
      </c>
      <c r="E129" s="263">
        <v>377547</v>
      </c>
      <c r="F129" s="261">
        <v>43687</v>
      </c>
      <c r="G129" t="s">
        <v>215</v>
      </c>
      <c r="H129" s="252">
        <f t="shared" si="6"/>
        <v>4000</v>
      </c>
      <c r="I129" s="253">
        <f t="shared" si="7"/>
        <v>4600</v>
      </c>
      <c r="J129" s="254"/>
      <c r="K129" s="253"/>
      <c r="L129" s="254"/>
      <c r="M129" s="254"/>
      <c r="N129" s="253">
        <f t="shared" si="8"/>
        <v>1000</v>
      </c>
    </row>
    <row r="130" spans="1:14">
      <c r="A130" s="262"/>
      <c r="B130" t="s">
        <v>98</v>
      </c>
      <c r="C130" t="s">
        <v>126</v>
      </c>
      <c r="D130" t="s">
        <v>316</v>
      </c>
      <c r="E130" s="263">
        <v>377111</v>
      </c>
      <c r="F130" s="261">
        <v>43681</v>
      </c>
      <c r="G130" t="s">
        <v>215</v>
      </c>
      <c r="H130" s="252">
        <f t="shared" si="6"/>
        <v>4000</v>
      </c>
      <c r="I130" s="253">
        <f t="shared" si="7"/>
        <v>4600</v>
      </c>
      <c r="J130" s="254"/>
      <c r="K130" s="253"/>
      <c r="L130" s="254"/>
      <c r="M130" s="254"/>
      <c r="N130" s="253">
        <f t="shared" si="8"/>
        <v>1000</v>
      </c>
    </row>
    <row r="131" spans="1:14">
      <c r="A131" s="262"/>
      <c r="B131" t="s">
        <v>98</v>
      </c>
      <c r="C131" t="s">
        <v>126</v>
      </c>
      <c r="D131" t="s">
        <v>317</v>
      </c>
      <c r="E131" s="263">
        <v>356371</v>
      </c>
      <c r="F131" s="261">
        <v>43678</v>
      </c>
      <c r="G131" t="s">
        <v>215</v>
      </c>
      <c r="H131" s="252">
        <f t="shared" si="6"/>
        <v>4000</v>
      </c>
      <c r="I131" s="253">
        <f t="shared" si="7"/>
        <v>4600</v>
      </c>
      <c r="J131" s="254"/>
      <c r="K131" s="253"/>
      <c r="L131" s="254"/>
      <c r="M131" s="254"/>
      <c r="N131" s="253">
        <f t="shared" si="8"/>
        <v>1000</v>
      </c>
    </row>
    <row r="132" spans="1:14">
      <c r="A132" s="262"/>
      <c r="B132" t="s">
        <v>82</v>
      </c>
      <c r="C132" t="s">
        <v>103</v>
      </c>
      <c r="D132" t="s">
        <v>318</v>
      </c>
      <c r="E132" s="263">
        <v>377472</v>
      </c>
      <c r="F132" s="261">
        <v>43687</v>
      </c>
      <c r="G132" t="s">
        <v>215</v>
      </c>
      <c r="H132" s="252">
        <f t="shared" si="6"/>
        <v>4000</v>
      </c>
      <c r="I132" s="253">
        <f t="shared" si="7"/>
        <v>4600</v>
      </c>
      <c r="J132" s="254"/>
      <c r="K132" s="253"/>
      <c r="L132" s="254"/>
      <c r="M132" s="254"/>
      <c r="N132" s="253">
        <f t="shared" si="8"/>
        <v>1000</v>
      </c>
    </row>
    <row r="133" spans="1:14">
      <c r="A133" s="262"/>
      <c r="B133" t="s">
        <v>82</v>
      </c>
      <c r="C133" t="s">
        <v>103</v>
      </c>
      <c r="D133" t="s">
        <v>319</v>
      </c>
      <c r="E133" s="263">
        <v>356334</v>
      </c>
      <c r="F133" s="261">
        <v>43678</v>
      </c>
      <c r="G133" t="s">
        <v>215</v>
      </c>
      <c r="H133" s="252">
        <f t="shared" si="6"/>
        <v>4000</v>
      </c>
      <c r="I133" s="253">
        <f t="shared" si="7"/>
        <v>4600</v>
      </c>
      <c r="J133" s="254"/>
      <c r="K133" s="253"/>
      <c r="L133" s="254"/>
      <c r="M133" s="254"/>
      <c r="N133" s="253">
        <f t="shared" si="8"/>
        <v>1000</v>
      </c>
    </row>
    <row r="134" spans="1:14">
      <c r="A134" s="262"/>
      <c r="B134" t="s">
        <v>82</v>
      </c>
      <c r="C134" t="s">
        <v>103</v>
      </c>
      <c r="D134" t="s">
        <v>320</v>
      </c>
      <c r="E134" s="263">
        <v>356349</v>
      </c>
      <c r="F134" s="261">
        <v>43678</v>
      </c>
      <c r="G134" t="s">
        <v>215</v>
      </c>
      <c r="H134" s="252">
        <f t="shared" si="6"/>
        <v>4000</v>
      </c>
      <c r="I134" s="253">
        <f t="shared" si="7"/>
        <v>4600</v>
      </c>
      <c r="J134" s="254"/>
      <c r="K134" s="253"/>
      <c r="L134" s="254"/>
      <c r="M134" s="254"/>
      <c r="N134" s="253">
        <f t="shared" si="8"/>
        <v>1000</v>
      </c>
    </row>
    <row r="135" spans="1:14">
      <c r="A135" s="262"/>
      <c r="B135" t="s">
        <v>98</v>
      </c>
      <c r="C135" t="s">
        <v>142</v>
      </c>
      <c r="D135" t="s">
        <v>321</v>
      </c>
      <c r="E135" s="263">
        <v>356319</v>
      </c>
      <c r="F135" s="261">
        <v>43678</v>
      </c>
      <c r="G135" t="s">
        <v>215</v>
      </c>
      <c r="H135" s="252">
        <f t="shared" si="6"/>
        <v>4000</v>
      </c>
      <c r="I135" s="253">
        <f t="shared" si="7"/>
        <v>4600</v>
      </c>
      <c r="J135" s="254"/>
      <c r="K135" s="253"/>
      <c r="L135" s="254"/>
      <c r="M135" s="254"/>
      <c r="N135" s="253">
        <f t="shared" si="8"/>
        <v>1000</v>
      </c>
    </row>
    <row r="136" spans="1:14">
      <c r="A136" s="262"/>
      <c r="B136" t="s">
        <v>98</v>
      </c>
      <c r="C136" t="s">
        <v>142</v>
      </c>
      <c r="D136" t="s">
        <v>322</v>
      </c>
      <c r="E136" s="263">
        <v>356326</v>
      </c>
      <c r="F136" s="261">
        <v>43678</v>
      </c>
      <c r="G136" t="s">
        <v>215</v>
      </c>
      <c r="H136" s="252">
        <f t="shared" si="6"/>
        <v>4000</v>
      </c>
      <c r="I136" s="253">
        <f t="shared" si="7"/>
        <v>4600</v>
      </c>
      <c r="J136" s="254"/>
      <c r="K136" s="253"/>
      <c r="L136" s="254"/>
      <c r="M136" s="254"/>
      <c r="N136" s="253">
        <f t="shared" si="8"/>
        <v>1000</v>
      </c>
    </row>
    <row r="137" spans="1:14">
      <c r="A137" s="262"/>
      <c r="B137" t="s">
        <v>98</v>
      </c>
      <c r="C137" t="s">
        <v>142</v>
      </c>
      <c r="D137" t="s">
        <v>323</v>
      </c>
      <c r="E137" s="263">
        <v>356302</v>
      </c>
      <c r="F137" s="261">
        <v>43678</v>
      </c>
      <c r="G137" t="s">
        <v>215</v>
      </c>
      <c r="H137" s="252">
        <f t="shared" si="6"/>
        <v>4000</v>
      </c>
      <c r="I137" s="253">
        <f t="shared" si="7"/>
        <v>4600</v>
      </c>
      <c r="J137" s="254"/>
      <c r="K137" s="253"/>
      <c r="L137" s="254"/>
      <c r="M137" s="254"/>
      <c r="N137" s="253">
        <f t="shared" si="8"/>
        <v>1000</v>
      </c>
    </row>
    <row r="138" spans="1:14">
      <c r="A138" s="262"/>
      <c r="B138" t="s">
        <v>98</v>
      </c>
      <c r="C138" t="s">
        <v>142</v>
      </c>
      <c r="D138" t="s">
        <v>576</v>
      </c>
      <c r="E138" s="263">
        <v>356394</v>
      </c>
      <c r="F138" s="261">
        <v>43678</v>
      </c>
      <c r="G138" t="s">
        <v>215</v>
      </c>
      <c r="H138" s="252">
        <f t="shared" si="6"/>
        <v>4000</v>
      </c>
      <c r="I138" s="253">
        <f t="shared" si="7"/>
        <v>4600</v>
      </c>
      <c r="J138" s="254"/>
      <c r="K138" s="253"/>
      <c r="L138" s="254"/>
      <c r="M138" s="254"/>
      <c r="N138" s="253">
        <f t="shared" si="8"/>
        <v>1000</v>
      </c>
    </row>
    <row r="139" spans="1:14">
      <c r="A139" s="262"/>
      <c r="B139" t="s">
        <v>98</v>
      </c>
      <c r="C139" t="s">
        <v>142</v>
      </c>
      <c r="D139" t="s">
        <v>630</v>
      </c>
      <c r="E139" s="263">
        <v>356292</v>
      </c>
      <c r="F139" s="261">
        <v>43678</v>
      </c>
      <c r="G139" t="s">
        <v>215</v>
      </c>
      <c r="H139" s="252">
        <f t="shared" si="6"/>
        <v>4000</v>
      </c>
      <c r="I139" s="253">
        <f t="shared" si="7"/>
        <v>4600</v>
      </c>
      <c r="J139" s="254"/>
      <c r="K139" s="253"/>
      <c r="L139" s="254"/>
      <c r="M139" s="254"/>
      <c r="N139" s="253">
        <f t="shared" si="8"/>
        <v>1000</v>
      </c>
    </row>
    <row r="140" spans="1:14">
      <c r="A140" s="262"/>
      <c r="B140" t="s">
        <v>98</v>
      </c>
      <c r="C140" t="s">
        <v>142</v>
      </c>
      <c r="D140" t="s">
        <v>324</v>
      </c>
      <c r="E140" s="263">
        <v>377088</v>
      </c>
      <c r="F140" s="261">
        <v>43681</v>
      </c>
      <c r="G140" t="s">
        <v>215</v>
      </c>
      <c r="H140" s="252">
        <f t="shared" si="6"/>
        <v>4000</v>
      </c>
      <c r="I140" s="253">
        <f t="shared" si="7"/>
        <v>4600</v>
      </c>
      <c r="J140" s="254"/>
      <c r="K140" s="253"/>
      <c r="L140" s="254"/>
      <c r="M140" s="254"/>
      <c r="N140" s="253">
        <f t="shared" si="8"/>
        <v>1000</v>
      </c>
    </row>
    <row r="141" spans="1:14">
      <c r="A141" s="262"/>
      <c r="B141" t="s">
        <v>98</v>
      </c>
      <c r="C141" t="s">
        <v>142</v>
      </c>
      <c r="D141" t="s">
        <v>325</v>
      </c>
      <c r="E141" s="263">
        <v>377131</v>
      </c>
      <c r="F141" s="261">
        <v>43681</v>
      </c>
      <c r="G141" t="s">
        <v>215</v>
      </c>
      <c r="H141" s="252">
        <f t="shared" si="6"/>
        <v>4000</v>
      </c>
      <c r="I141" s="253">
        <f t="shared" si="7"/>
        <v>4600</v>
      </c>
      <c r="J141" s="254"/>
      <c r="K141" s="253"/>
      <c r="L141" s="254"/>
      <c r="M141" s="254"/>
      <c r="N141" s="253">
        <f t="shared" si="8"/>
        <v>1000</v>
      </c>
    </row>
    <row r="142" spans="1:14">
      <c r="A142" s="262"/>
      <c r="B142" t="s">
        <v>98</v>
      </c>
      <c r="C142" t="s">
        <v>142</v>
      </c>
      <c r="D142" t="s">
        <v>631</v>
      </c>
      <c r="E142" s="263">
        <v>356283</v>
      </c>
      <c r="F142" s="261">
        <v>43678</v>
      </c>
      <c r="G142" t="s">
        <v>215</v>
      </c>
      <c r="H142" s="252">
        <f t="shared" si="6"/>
        <v>4000</v>
      </c>
      <c r="I142" s="253">
        <f t="shared" si="7"/>
        <v>4600</v>
      </c>
      <c r="J142" s="254"/>
      <c r="K142" s="253"/>
      <c r="L142" s="254"/>
      <c r="M142" s="254"/>
      <c r="N142" s="253">
        <f t="shared" si="8"/>
        <v>1000</v>
      </c>
    </row>
    <row r="143" spans="1:14">
      <c r="A143" s="262"/>
      <c r="B143" t="s">
        <v>98</v>
      </c>
      <c r="C143" t="s">
        <v>142</v>
      </c>
      <c r="D143" t="s">
        <v>326</v>
      </c>
      <c r="E143" s="263">
        <v>356488</v>
      </c>
      <c r="F143" s="261">
        <v>43680</v>
      </c>
      <c r="G143" t="s">
        <v>215</v>
      </c>
      <c r="H143" s="252">
        <f t="shared" si="6"/>
        <v>4000</v>
      </c>
      <c r="I143" s="253">
        <f t="shared" si="7"/>
        <v>4600</v>
      </c>
      <c r="J143" s="254"/>
      <c r="K143" s="253"/>
      <c r="L143" s="254"/>
      <c r="M143" s="254"/>
      <c r="N143" s="253">
        <f t="shared" si="8"/>
        <v>1000</v>
      </c>
    </row>
    <row r="144" spans="1:14">
      <c r="A144" s="262"/>
      <c r="B144" t="s">
        <v>98</v>
      </c>
      <c r="C144" t="s">
        <v>104</v>
      </c>
      <c r="D144" t="s">
        <v>327</v>
      </c>
      <c r="E144" s="263">
        <v>356273</v>
      </c>
      <c r="F144" s="261">
        <v>43678</v>
      </c>
      <c r="G144" t="s">
        <v>215</v>
      </c>
      <c r="H144" s="252">
        <f t="shared" si="6"/>
        <v>4000</v>
      </c>
      <c r="I144" s="253">
        <f t="shared" si="7"/>
        <v>4600</v>
      </c>
      <c r="J144" s="254"/>
      <c r="K144" s="253"/>
      <c r="L144" s="254"/>
      <c r="M144" s="254"/>
      <c r="N144" s="253">
        <f t="shared" si="8"/>
        <v>1000</v>
      </c>
    </row>
    <row r="145" spans="1:14">
      <c r="A145" s="262"/>
      <c r="B145" t="s">
        <v>98</v>
      </c>
      <c r="C145" t="s">
        <v>104</v>
      </c>
      <c r="D145" t="s">
        <v>328</v>
      </c>
      <c r="E145" s="263">
        <v>377646</v>
      </c>
      <c r="F145" s="261">
        <v>43689</v>
      </c>
      <c r="G145" t="s">
        <v>215</v>
      </c>
      <c r="H145" s="252">
        <f t="shared" si="6"/>
        <v>4000</v>
      </c>
      <c r="I145" s="253">
        <f t="shared" si="7"/>
        <v>4600</v>
      </c>
      <c r="J145" s="254"/>
      <c r="K145" s="253"/>
      <c r="L145" s="254"/>
      <c r="M145" s="254"/>
      <c r="N145" s="253">
        <f t="shared" si="8"/>
        <v>1000</v>
      </c>
    </row>
    <row r="146" spans="1:14">
      <c r="A146" s="262"/>
      <c r="B146" t="s">
        <v>98</v>
      </c>
      <c r="C146" t="s">
        <v>104</v>
      </c>
      <c r="D146" t="s">
        <v>329</v>
      </c>
      <c r="E146" s="263">
        <v>377489</v>
      </c>
      <c r="F146" s="261">
        <v>43687</v>
      </c>
      <c r="G146" t="s">
        <v>215</v>
      </c>
      <c r="H146" s="252">
        <f t="shared" si="6"/>
        <v>4000</v>
      </c>
      <c r="I146" s="253">
        <f t="shared" si="7"/>
        <v>4600</v>
      </c>
      <c r="J146" s="254"/>
      <c r="K146" s="253"/>
      <c r="L146" s="254"/>
      <c r="M146" s="254"/>
      <c r="N146" s="253">
        <f t="shared" si="8"/>
        <v>1000</v>
      </c>
    </row>
    <row r="147" spans="1:14">
      <c r="A147" s="262"/>
      <c r="B147" t="s">
        <v>98</v>
      </c>
      <c r="C147" t="s">
        <v>104</v>
      </c>
      <c r="D147" t="s">
        <v>330</v>
      </c>
      <c r="E147" s="263">
        <v>356492</v>
      </c>
      <c r="F147" s="261">
        <v>43680</v>
      </c>
      <c r="G147" t="s">
        <v>215</v>
      </c>
      <c r="H147" s="252">
        <f t="shared" si="6"/>
        <v>4000</v>
      </c>
      <c r="I147" s="253">
        <f t="shared" si="7"/>
        <v>4600</v>
      </c>
      <c r="J147" s="254"/>
      <c r="K147" s="253"/>
      <c r="L147" s="254"/>
      <c r="M147" s="254"/>
      <c r="N147" s="253">
        <f t="shared" si="8"/>
        <v>1000</v>
      </c>
    </row>
    <row r="148" spans="1:14">
      <c r="A148" s="262"/>
      <c r="B148" t="s">
        <v>98</v>
      </c>
      <c r="C148" t="s">
        <v>104</v>
      </c>
      <c r="D148" t="s">
        <v>331</v>
      </c>
      <c r="E148" s="263">
        <v>377278</v>
      </c>
      <c r="F148" s="261">
        <v>43684</v>
      </c>
      <c r="G148" t="s">
        <v>215</v>
      </c>
      <c r="H148" s="252">
        <f t="shared" si="6"/>
        <v>4000</v>
      </c>
      <c r="I148" s="253">
        <f t="shared" si="7"/>
        <v>4600</v>
      </c>
      <c r="J148" s="254"/>
      <c r="K148" s="253"/>
      <c r="L148" s="254"/>
      <c r="M148" s="254"/>
      <c r="N148" s="253">
        <f t="shared" si="8"/>
        <v>1000</v>
      </c>
    </row>
    <row r="149" spans="1:14">
      <c r="A149" s="262"/>
      <c r="B149" t="s">
        <v>98</v>
      </c>
      <c r="C149" t="s">
        <v>104</v>
      </c>
      <c r="D149" t="s">
        <v>332</v>
      </c>
      <c r="E149" s="263">
        <v>356417</v>
      </c>
      <c r="F149" s="261">
        <v>43678</v>
      </c>
      <c r="G149" t="s">
        <v>215</v>
      </c>
      <c r="H149" s="252">
        <f t="shared" si="6"/>
        <v>4000</v>
      </c>
      <c r="I149" s="253">
        <f t="shared" si="7"/>
        <v>4600</v>
      </c>
      <c r="J149" s="254"/>
      <c r="K149" s="253"/>
      <c r="L149" s="254"/>
      <c r="M149" s="254"/>
      <c r="N149" s="253">
        <f t="shared" si="8"/>
        <v>1000</v>
      </c>
    </row>
    <row r="150" spans="1:14">
      <c r="A150" s="262"/>
      <c r="B150" t="s">
        <v>98</v>
      </c>
      <c r="C150" t="s">
        <v>104</v>
      </c>
      <c r="D150" t="s">
        <v>333</v>
      </c>
      <c r="E150" s="263">
        <v>356329</v>
      </c>
      <c r="F150" s="261">
        <v>43678</v>
      </c>
      <c r="G150" t="s">
        <v>215</v>
      </c>
      <c r="H150" s="252">
        <f t="shared" si="6"/>
        <v>4000</v>
      </c>
      <c r="I150" s="253">
        <f t="shared" si="7"/>
        <v>4600</v>
      </c>
      <c r="J150" s="254"/>
      <c r="K150" s="253"/>
      <c r="L150" s="254"/>
      <c r="M150" s="254"/>
      <c r="N150" s="253">
        <f t="shared" si="8"/>
        <v>1000</v>
      </c>
    </row>
    <row r="151" spans="1:14">
      <c r="A151" s="262"/>
      <c r="B151" t="s">
        <v>98</v>
      </c>
      <c r="C151" t="s">
        <v>104</v>
      </c>
      <c r="D151" t="s">
        <v>334</v>
      </c>
      <c r="E151" s="263">
        <v>377124</v>
      </c>
      <c r="F151" s="261">
        <v>43681</v>
      </c>
      <c r="G151" t="s">
        <v>215</v>
      </c>
      <c r="H151" s="252">
        <f t="shared" si="6"/>
        <v>4000</v>
      </c>
      <c r="I151" s="253">
        <f t="shared" si="7"/>
        <v>4600</v>
      </c>
      <c r="J151" s="254"/>
      <c r="K151" s="253"/>
      <c r="L151" s="254"/>
      <c r="M151" s="254"/>
      <c r="N151" s="253">
        <f t="shared" si="8"/>
        <v>1000</v>
      </c>
    </row>
    <row r="152" spans="1:14">
      <c r="A152" s="262"/>
      <c r="B152" t="s">
        <v>87</v>
      </c>
      <c r="C152" t="s">
        <v>105</v>
      </c>
      <c r="D152" t="s">
        <v>335</v>
      </c>
      <c r="E152" s="263">
        <v>377623</v>
      </c>
      <c r="F152" s="261">
        <v>43689</v>
      </c>
      <c r="G152" t="s">
        <v>215</v>
      </c>
      <c r="H152" s="252">
        <f t="shared" si="6"/>
        <v>4000</v>
      </c>
      <c r="I152" s="253">
        <f t="shared" si="7"/>
        <v>4600</v>
      </c>
      <c r="J152" s="254"/>
      <c r="K152" s="253"/>
      <c r="L152" s="254"/>
      <c r="M152" s="254"/>
      <c r="N152" s="253">
        <f t="shared" si="8"/>
        <v>1000</v>
      </c>
    </row>
    <row r="153" spans="1:14">
      <c r="A153" s="262"/>
      <c r="B153" t="s">
        <v>87</v>
      </c>
      <c r="C153" t="s">
        <v>105</v>
      </c>
      <c r="D153" t="s">
        <v>658</v>
      </c>
      <c r="E153" s="263">
        <v>377007</v>
      </c>
      <c r="F153" s="261">
        <v>43680</v>
      </c>
      <c r="G153" t="s">
        <v>215</v>
      </c>
      <c r="H153" s="252">
        <f t="shared" si="6"/>
        <v>4000</v>
      </c>
      <c r="I153" s="253">
        <f t="shared" si="7"/>
        <v>4600</v>
      </c>
      <c r="J153" s="254"/>
      <c r="K153" s="253"/>
      <c r="L153" s="254"/>
      <c r="M153" s="254"/>
      <c r="N153" s="253">
        <f t="shared" si="8"/>
        <v>1000</v>
      </c>
    </row>
    <row r="154" spans="1:14">
      <c r="A154" s="262"/>
      <c r="B154" t="s">
        <v>87</v>
      </c>
      <c r="C154" t="s">
        <v>105</v>
      </c>
      <c r="D154" t="s">
        <v>632</v>
      </c>
      <c r="E154" s="263">
        <v>356280</v>
      </c>
      <c r="F154" s="261">
        <v>43678</v>
      </c>
      <c r="G154" t="s">
        <v>215</v>
      </c>
      <c r="H154" s="252">
        <f t="shared" si="6"/>
        <v>4000</v>
      </c>
      <c r="I154" s="253">
        <f t="shared" si="7"/>
        <v>4600</v>
      </c>
      <c r="J154" s="254"/>
      <c r="K154" s="253"/>
      <c r="L154" s="254"/>
      <c r="M154" s="254"/>
      <c r="N154" s="253">
        <f t="shared" si="8"/>
        <v>1000</v>
      </c>
    </row>
    <row r="155" spans="1:14">
      <c r="A155" s="262"/>
      <c r="B155" t="s">
        <v>87</v>
      </c>
      <c r="C155" t="s">
        <v>105</v>
      </c>
      <c r="D155" t="s">
        <v>336</v>
      </c>
      <c r="E155" s="263">
        <v>356282</v>
      </c>
      <c r="F155" s="261">
        <v>43678</v>
      </c>
      <c r="G155" t="s">
        <v>215</v>
      </c>
      <c r="H155" s="252">
        <f t="shared" si="6"/>
        <v>4000</v>
      </c>
      <c r="I155" s="253">
        <f t="shared" si="7"/>
        <v>4600</v>
      </c>
      <c r="J155" s="254"/>
      <c r="K155" s="253"/>
      <c r="L155" s="254"/>
      <c r="M155" s="254"/>
      <c r="N155" s="253">
        <f t="shared" si="8"/>
        <v>1000</v>
      </c>
    </row>
    <row r="156" spans="1:14">
      <c r="A156" s="262"/>
      <c r="B156" t="s">
        <v>87</v>
      </c>
      <c r="C156" t="s">
        <v>105</v>
      </c>
      <c r="D156" t="s">
        <v>337</v>
      </c>
      <c r="E156" s="263">
        <v>356427</v>
      </c>
      <c r="F156" s="261">
        <v>43680</v>
      </c>
      <c r="G156" t="s">
        <v>215</v>
      </c>
      <c r="H156" s="252">
        <f t="shared" si="6"/>
        <v>4000</v>
      </c>
      <c r="I156" s="253">
        <f t="shared" si="7"/>
        <v>4600</v>
      </c>
      <c r="J156" s="254"/>
      <c r="K156" s="253"/>
      <c r="L156" s="254"/>
      <c r="M156" s="254"/>
      <c r="N156" s="253">
        <f t="shared" si="8"/>
        <v>1000</v>
      </c>
    </row>
    <row r="157" spans="1:14">
      <c r="A157" s="262"/>
      <c r="B157" t="s">
        <v>87</v>
      </c>
      <c r="C157" t="s">
        <v>105</v>
      </c>
      <c r="D157" t="s">
        <v>338</v>
      </c>
      <c r="E157" s="263">
        <v>377145</v>
      </c>
      <c r="F157" s="261">
        <v>43681</v>
      </c>
      <c r="G157" t="s">
        <v>215</v>
      </c>
      <c r="H157" s="252">
        <f t="shared" si="6"/>
        <v>4000</v>
      </c>
      <c r="I157" s="253">
        <f t="shared" si="7"/>
        <v>4600</v>
      </c>
      <c r="J157" s="254"/>
      <c r="K157" s="253"/>
      <c r="L157" s="254"/>
      <c r="M157" s="254"/>
      <c r="N157" s="253">
        <f t="shared" si="8"/>
        <v>1000</v>
      </c>
    </row>
    <row r="158" spans="1:14">
      <c r="A158" s="262"/>
      <c r="B158" t="s">
        <v>87</v>
      </c>
      <c r="C158" t="s">
        <v>105</v>
      </c>
      <c r="D158" t="s">
        <v>633</v>
      </c>
      <c r="E158" s="263">
        <v>377068</v>
      </c>
      <c r="F158" s="261">
        <v>43680</v>
      </c>
      <c r="G158" t="s">
        <v>215</v>
      </c>
      <c r="H158" s="252">
        <f t="shared" si="6"/>
        <v>4000</v>
      </c>
      <c r="I158" s="253">
        <f t="shared" si="7"/>
        <v>4600</v>
      </c>
      <c r="J158" s="254"/>
      <c r="K158" s="253"/>
      <c r="L158" s="254"/>
      <c r="M158" s="254"/>
      <c r="N158" s="253">
        <f t="shared" si="8"/>
        <v>1000</v>
      </c>
    </row>
    <row r="159" spans="1:14">
      <c r="A159" s="262"/>
      <c r="B159" t="s">
        <v>87</v>
      </c>
      <c r="C159" t="s">
        <v>105</v>
      </c>
      <c r="D159" t="s">
        <v>659</v>
      </c>
      <c r="E159" s="263">
        <v>356366</v>
      </c>
      <c r="F159" s="261">
        <v>43678</v>
      </c>
      <c r="G159" t="s">
        <v>215</v>
      </c>
      <c r="H159" s="252">
        <f t="shared" si="6"/>
        <v>4000</v>
      </c>
      <c r="I159" s="253">
        <f t="shared" si="7"/>
        <v>4600</v>
      </c>
      <c r="J159" s="254"/>
      <c r="K159" s="253"/>
      <c r="L159" s="254"/>
      <c r="M159" s="254"/>
      <c r="N159" s="253">
        <f t="shared" si="8"/>
        <v>1000</v>
      </c>
    </row>
    <row r="160" spans="1:14">
      <c r="A160" s="262"/>
      <c r="B160" t="s">
        <v>98</v>
      </c>
      <c r="C160" t="s">
        <v>127</v>
      </c>
      <c r="D160" t="s">
        <v>339</v>
      </c>
      <c r="E160" s="263">
        <v>377121</v>
      </c>
      <c r="F160" s="261">
        <v>43681</v>
      </c>
      <c r="G160" t="s">
        <v>215</v>
      </c>
      <c r="H160" s="252">
        <f t="shared" si="6"/>
        <v>4000</v>
      </c>
      <c r="I160" s="253">
        <f t="shared" si="7"/>
        <v>4600</v>
      </c>
      <c r="J160" s="254"/>
      <c r="K160" s="253"/>
      <c r="L160" s="254"/>
      <c r="M160" s="254"/>
      <c r="N160" s="253">
        <f t="shared" si="8"/>
        <v>1000</v>
      </c>
    </row>
    <row r="161" spans="1:14">
      <c r="A161" s="262"/>
      <c r="B161" t="s">
        <v>87</v>
      </c>
      <c r="C161" t="s">
        <v>135</v>
      </c>
      <c r="D161" t="s">
        <v>340</v>
      </c>
      <c r="E161" s="263">
        <v>356491</v>
      </c>
      <c r="F161" s="261">
        <v>43680</v>
      </c>
      <c r="G161" t="s">
        <v>215</v>
      </c>
      <c r="H161" s="252">
        <f t="shared" si="6"/>
        <v>4000</v>
      </c>
      <c r="I161" s="253">
        <f t="shared" si="7"/>
        <v>4600</v>
      </c>
      <c r="J161" s="254"/>
      <c r="K161" s="253"/>
      <c r="L161" s="254"/>
      <c r="M161" s="254"/>
      <c r="N161" s="253">
        <f t="shared" si="8"/>
        <v>1000</v>
      </c>
    </row>
    <row r="162" spans="1:14">
      <c r="A162" s="255"/>
      <c r="B162" t="s">
        <v>577</v>
      </c>
      <c r="C162" t="s">
        <v>578</v>
      </c>
      <c r="D162" t="s">
        <v>579</v>
      </c>
      <c r="E162" s="263">
        <v>377267</v>
      </c>
      <c r="F162" s="261">
        <v>43683</v>
      </c>
      <c r="G162" t="s">
        <v>215</v>
      </c>
      <c r="H162" s="252">
        <f t="shared" si="6"/>
        <v>4000</v>
      </c>
      <c r="I162" s="253">
        <f t="shared" si="7"/>
        <v>4600</v>
      </c>
      <c r="J162" s="254"/>
      <c r="K162" s="253"/>
      <c r="L162" s="254"/>
      <c r="M162" s="254"/>
      <c r="N162" s="253">
        <f t="shared" si="8"/>
        <v>1000</v>
      </c>
    </row>
    <row r="163" spans="1:14">
      <c r="A163" s="262"/>
      <c r="B163" t="s">
        <v>91</v>
      </c>
      <c r="C163" t="s">
        <v>168</v>
      </c>
      <c r="D163" t="s">
        <v>341</v>
      </c>
      <c r="E163" s="263">
        <v>356342</v>
      </c>
      <c r="F163" s="261">
        <v>43678</v>
      </c>
      <c r="G163" t="s">
        <v>215</v>
      </c>
      <c r="H163" s="252">
        <f t="shared" ref="H163:H226" si="9">IF(D163&gt;0,4000,"")</f>
        <v>4000</v>
      </c>
      <c r="I163" s="253">
        <f t="shared" ref="I163:I226" si="10">IF(E163&gt;0,IF(J163="",4600,""),"")</f>
        <v>4600</v>
      </c>
      <c r="J163" s="254"/>
      <c r="K163" s="253"/>
      <c r="L163" s="254"/>
      <c r="M163" s="254"/>
      <c r="N163" s="253">
        <f t="shared" ref="N163:N226" si="11">IF(D163&gt;0,1000,"")</f>
        <v>1000</v>
      </c>
    </row>
    <row r="164" spans="1:14">
      <c r="A164" s="262"/>
      <c r="B164" t="s">
        <v>91</v>
      </c>
      <c r="C164" t="s">
        <v>168</v>
      </c>
      <c r="D164" t="s">
        <v>342</v>
      </c>
      <c r="E164" s="263">
        <v>377110</v>
      </c>
      <c r="F164" s="261">
        <v>43681</v>
      </c>
      <c r="G164" t="s">
        <v>215</v>
      </c>
      <c r="H164" s="252">
        <f t="shared" si="9"/>
        <v>4000</v>
      </c>
      <c r="I164" s="253">
        <f t="shared" si="10"/>
        <v>4600</v>
      </c>
      <c r="J164" s="254"/>
      <c r="K164" s="253"/>
      <c r="L164" s="254"/>
      <c r="M164" s="254"/>
      <c r="N164" s="253">
        <f t="shared" si="11"/>
        <v>1000</v>
      </c>
    </row>
    <row r="165" spans="1:14">
      <c r="A165" s="256"/>
      <c r="B165" t="s">
        <v>577</v>
      </c>
      <c r="C165" t="s">
        <v>578</v>
      </c>
      <c r="D165" t="s">
        <v>580</v>
      </c>
      <c r="E165" s="263">
        <v>377263</v>
      </c>
      <c r="F165" s="261">
        <v>43683</v>
      </c>
      <c r="G165" t="s">
        <v>215</v>
      </c>
      <c r="H165" s="252">
        <f t="shared" si="9"/>
        <v>4000</v>
      </c>
      <c r="I165" s="253">
        <f t="shared" si="10"/>
        <v>4600</v>
      </c>
      <c r="J165" s="254"/>
      <c r="K165" s="253"/>
      <c r="L165" s="254"/>
      <c r="M165" s="254"/>
      <c r="N165" s="253">
        <f t="shared" si="11"/>
        <v>1000</v>
      </c>
    </row>
    <row r="166" spans="1:14">
      <c r="A166" s="262"/>
      <c r="B166" t="s">
        <v>82</v>
      </c>
      <c r="C166" t="s">
        <v>144</v>
      </c>
      <c r="D166" t="s">
        <v>634</v>
      </c>
      <c r="E166" s="263">
        <v>356397</v>
      </c>
      <c r="F166" s="261">
        <v>43678</v>
      </c>
      <c r="G166" t="s">
        <v>215</v>
      </c>
      <c r="H166" s="252">
        <f t="shared" si="9"/>
        <v>4000</v>
      </c>
      <c r="I166" s="253">
        <f t="shared" si="10"/>
        <v>4600</v>
      </c>
      <c r="J166" s="254"/>
      <c r="K166" s="253"/>
      <c r="L166" s="254"/>
      <c r="M166" s="254"/>
      <c r="N166" s="253">
        <f t="shared" si="11"/>
        <v>1000</v>
      </c>
    </row>
    <row r="167" spans="1:14">
      <c r="A167" s="257"/>
      <c r="B167" t="s">
        <v>82</v>
      </c>
      <c r="C167" t="s">
        <v>144</v>
      </c>
      <c r="D167" t="s">
        <v>581</v>
      </c>
      <c r="E167" s="263">
        <v>356464</v>
      </c>
      <c r="F167" s="261">
        <v>43680</v>
      </c>
      <c r="G167" t="s">
        <v>215</v>
      </c>
      <c r="H167" s="252">
        <f t="shared" si="9"/>
        <v>4000</v>
      </c>
      <c r="I167" s="253">
        <f t="shared" si="10"/>
        <v>4600</v>
      </c>
      <c r="J167" s="254"/>
      <c r="K167" s="253"/>
      <c r="L167" s="254"/>
      <c r="M167" s="254"/>
      <c r="N167" s="253">
        <f t="shared" si="11"/>
        <v>1000</v>
      </c>
    </row>
    <row r="168" spans="1:14">
      <c r="A168" s="262"/>
      <c r="B168" t="s">
        <v>91</v>
      </c>
      <c r="C168" t="s">
        <v>106</v>
      </c>
      <c r="D168" t="s">
        <v>343</v>
      </c>
      <c r="E168" s="263">
        <v>377066</v>
      </c>
      <c r="F168" s="261">
        <v>43680</v>
      </c>
      <c r="G168" t="s">
        <v>215</v>
      </c>
      <c r="H168" s="252">
        <f t="shared" si="9"/>
        <v>4000</v>
      </c>
      <c r="I168" s="253">
        <f t="shared" si="10"/>
        <v>4600</v>
      </c>
      <c r="J168" s="254"/>
      <c r="K168" s="253"/>
      <c r="L168" s="254"/>
      <c r="M168" s="254"/>
      <c r="N168" s="253">
        <f t="shared" si="11"/>
        <v>1000</v>
      </c>
    </row>
    <row r="169" spans="1:14">
      <c r="A169" s="262"/>
      <c r="B169" t="s">
        <v>91</v>
      </c>
      <c r="C169" t="s">
        <v>106</v>
      </c>
      <c r="D169" t="s">
        <v>344</v>
      </c>
      <c r="E169" s="263">
        <v>377127</v>
      </c>
      <c r="F169" s="261">
        <v>43681</v>
      </c>
      <c r="G169" t="s">
        <v>215</v>
      </c>
      <c r="H169" s="252">
        <f t="shared" si="9"/>
        <v>4000</v>
      </c>
      <c r="I169" s="253">
        <f t="shared" si="10"/>
        <v>4600</v>
      </c>
      <c r="J169" s="254"/>
      <c r="K169" s="253"/>
      <c r="L169" s="254"/>
      <c r="M169" s="254"/>
      <c r="N169" s="253">
        <f t="shared" si="11"/>
        <v>1000</v>
      </c>
    </row>
    <row r="170" spans="1:14">
      <c r="A170" s="262"/>
      <c r="B170" t="s">
        <v>91</v>
      </c>
      <c r="C170" t="s">
        <v>106</v>
      </c>
      <c r="D170" t="s">
        <v>345</v>
      </c>
      <c r="E170" s="263">
        <v>356447</v>
      </c>
      <c r="F170" s="261">
        <v>43680</v>
      </c>
      <c r="G170" t="s">
        <v>215</v>
      </c>
      <c r="H170" s="252">
        <f t="shared" si="9"/>
        <v>4000</v>
      </c>
      <c r="I170" s="253">
        <f t="shared" si="10"/>
        <v>4600</v>
      </c>
      <c r="J170" s="254"/>
      <c r="K170" s="253"/>
      <c r="L170" s="254"/>
      <c r="M170" s="254"/>
      <c r="N170" s="253">
        <f t="shared" si="11"/>
        <v>1000</v>
      </c>
    </row>
    <row r="171" spans="1:14">
      <c r="A171" s="262"/>
      <c r="B171" t="s">
        <v>91</v>
      </c>
      <c r="C171" t="s">
        <v>106</v>
      </c>
      <c r="D171" t="s">
        <v>346</v>
      </c>
      <c r="E171" s="263">
        <v>377089</v>
      </c>
      <c r="F171" s="261">
        <v>43681</v>
      </c>
      <c r="G171" t="s">
        <v>215</v>
      </c>
      <c r="H171" s="252">
        <f t="shared" si="9"/>
        <v>4000</v>
      </c>
      <c r="I171" s="253">
        <f t="shared" si="10"/>
        <v>4600</v>
      </c>
      <c r="J171" s="254"/>
      <c r="K171" s="253"/>
      <c r="L171" s="254"/>
      <c r="M171" s="254"/>
      <c r="N171" s="253">
        <f t="shared" si="11"/>
        <v>1000</v>
      </c>
    </row>
    <row r="172" spans="1:14">
      <c r="A172" s="262"/>
      <c r="B172" t="s">
        <v>91</v>
      </c>
      <c r="C172" t="s">
        <v>106</v>
      </c>
      <c r="D172" t="s">
        <v>347</v>
      </c>
      <c r="E172" s="263">
        <v>356276</v>
      </c>
      <c r="F172" s="261">
        <v>43678</v>
      </c>
      <c r="G172" t="s">
        <v>215</v>
      </c>
      <c r="H172" s="252">
        <f t="shared" si="9"/>
        <v>4000</v>
      </c>
      <c r="I172" s="253">
        <f t="shared" si="10"/>
        <v>4600</v>
      </c>
      <c r="J172" s="254"/>
      <c r="K172" s="253"/>
      <c r="L172" s="254"/>
      <c r="M172" s="254"/>
      <c r="N172" s="253">
        <f t="shared" si="11"/>
        <v>1000</v>
      </c>
    </row>
    <row r="173" spans="1:14">
      <c r="A173" s="262"/>
      <c r="B173" t="s">
        <v>91</v>
      </c>
      <c r="C173" t="s">
        <v>106</v>
      </c>
      <c r="D173" t="s">
        <v>348</v>
      </c>
      <c r="E173" s="263">
        <v>377070</v>
      </c>
      <c r="F173" s="261">
        <v>43681</v>
      </c>
      <c r="G173" t="s">
        <v>215</v>
      </c>
      <c r="H173" s="252">
        <f t="shared" si="9"/>
        <v>4000</v>
      </c>
      <c r="I173" s="253">
        <f t="shared" si="10"/>
        <v>4600</v>
      </c>
      <c r="J173" s="254"/>
      <c r="K173" s="253"/>
      <c r="L173" s="254"/>
      <c r="M173" s="254"/>
      <c r="N173" s="253">
        <f t="shared" si="11"/>
        <v>1000</v>
      </c>
    </row>
    <row r="174" spans="1:14">
      <c r="A174" s="262"/>
      <c r="B174" t="s">
        <v>91</v>
      </c>
      <c r="C174" t="s">
        <v>106</v>
      </c>
      <c r="D174" t="s">
        <v>349</v>
      </c>
      <c r="E174" s="263">
        <v>377419</v>
      </c>
      <c r="F174" s="261">
        <v>43686</v>
      </c>
      <c r="G174" t="s">
        <v>215</v>
      </c>
      <c r="H174" s="252">
        <f t="shared" si="9"/>
        <v>4000</v>
      </c>
      <c r="I174" s="253">
        <f t="shared" si="10"/>
        <v>4600</v>
      </c>
      <c r="J174" s="254"/>
      <c r="K174" s="253"/>
      <c r="L174" s="254"/>
      <c r="M174" s="254"/>
      <c r="N174" s="253">
        <f t="shared" si="11"/>
        <v>1000</v>
      </c>
    </row>
    <row r="175" spans="1:14">
      <c r="A175" s="262"/>
      <c r="B175" t="s">
        <v>91</v>
      </c>
      <c r="C175" t="s">
        <v>106</v>
      </c>
      <c r="D175" t="s">
        <v>350</v>
      </c>
      <c r="E175" s="263">
        <v>377664</v>
      </c>
      <c r="F175" s="261">
        <v>43689</v>
      </c>
      <c r="G175" t="s">
        <v>215</v>
      </c>
      <c r="H175" s="252">
        <f t="shared" si="9"/>
        <v>4000</v>
      </c>
      <c r="I175" s="253">
        <f t="shared" si="10"/>
        <v>4600</v>
      </c>
      <c r="J175" s="254"/>
      <c r="K175" s="253"/>
      <c r="L175" s="254"/>
      <c r="M175" s="254"/>
      <c r="N175" s="253">
        <f t="shared" si="11"/>
        <v>1000</v>
      </c>
    </row>
    <row r="176" spans="1:14">
      <c r="A176" s="262"/>
      <c r="B176" t="s">
        <v>91</v>
      </c>
      <c r="C176" t="s">
        <v>106</v>
      </c>
      <c r="D176" t="s">
        <v>351</v>
      </c>
      <c r="E176" s="263">
        <v>356265</v>
      </c>
      <c r="F176" s="261">
        <v>43678</v>
      </c>
      <c r="G176" t="s">
        <v>215</v>
      </c>
      <c r="H176" s="252">
        <f t="shared" si="9"/>
        <v>4000</v>
      </c>
      <c r="I176" s="253">
        <f t="shared" si="10"/>
        <v>4600</v>
      </c>
      <c r="J176" s="254"/>
      <c r="K176" s="253"/>
      <c r="L176" s="254"/>
      <c r="M176" s="254"/>
      <c r="N176" s="253">
        <f t="shared" si="11"/>
        <v>1000</v>
      </c>
    </row>
    <row r="177" spans="1:14">
      <c r="A177" s="262"/>
      <c r="B177" t="s">
        <v>91</v>
      </c>
      <c r="C177" t="s">
        <v>106</v>
      </c>
      <c r="D177" t="s">
        <v>352</v>
      </c>
      <c r="E177" s="263">
        <v>377029</v>
      </c>
      <c r="F177" s="261">
        <v>43680</v>
      </c>
      <c r="G177" t="s">
        <v>215</v>
      </c>
      <c r="H177" s="252">
        <f t="shared" si="9"/>
        <v>4000</v>
      </c>
      <c r="I177" s="253">
        <f t="shared" si="10"/>
        <v>4600</v>
      </c>
      <c r="J177" s="254"/>
      <c r="K177" s="253"/>
      <c r="L177" s="254"/>
      <c r="M177" s="254"/>
      <c r="N177" s="253">
        <f t="shared" si="11"/>
        <v>1000</v>
      </c>
    </row>
    <row r="178" spans="1:14">
      <c r="A178" s="262"/>
      <c r="B178" t="s">
        <v>91</v>
      </c>
      <c r="C178" t="s">
        <v>106</v>
      </c>
      <c r="D178" t="s">
        <v>353</v>
      </c>
      <c r="E178" s="263">
        <v>377091</v>
      </c>
      <c r="F178" s="261">
        <v>43681</v>
      </c>
      <c r="G178" t="s">
        <v>215</v>
      </c>
      <c r="H178" s="252">
        <f t="shared" si="9"/>
        <v>4000</v>
      </c>
      <c r="I178" s="253">
        <f t="shared" si="10"/>
        <v>4600</v>
      </c>
      <c r="J178" s="254"/>
      <c r="K178" s="253"/>
      <c r="L178" s="254"/>
      <c r="M178" s="254"/>
      <c r="N178" s="253">
        <f t="shared" si="11"/>
        <v>1000</v>
      </c>
    </row>
    <row r="179" spans="1:14">
      <c r="A179" s="262"/>
      <c r="B179" t="s">
        <v>91</v>
      </c>
      <c r="C179" t="s">
        <v>106</v>
      </c>
      <c r="D179" t="s">
        <v>354</v>
      </c>
      <c r="E179" s="263">
        <v>377348</v>
      </c>
      <c r="F179" s="261">
        <v>43685</v>
      </c>
      <c r="G179" t="s">
        <v>215</v>
      </c>
      <c r="H179" s="252">
        <f t="shared" si="9"/>
        <v>4000</v>
      </c>
      <c r="I179" s="253">
        <f t="shared" si="10"/>
        <v>4600</v>
      </c>
      <c r="J179" s="254"/>
      <c r="K179" s="253"/>
      <c r="L179" s="254"/>
      <c r="M179" s="254"/>
      <c r="N179" s="253">
        <f t="shared" si="11"/>
        <v>1000</v>
      </c>
    </row>
    <row r="180" spans="1:14">
      <c r="A180" s="262"/>
      <c r="B180" t="s">
        <v>91</v>
      </c>
      <c r="C180" t="s">
        <v>106</v>
      </c>
      <c r="D180" t="s">
        <v>355</v>
      </c>
      <c r="E180" s="263">
        <v>377115</v>
      </c>
      <c r="F180" s="261">
        <v>43681</v>
      </c>
      <c r="G180" t="s">
        <v>215</v>
      </c>
      <c r="H180" s="252">
        <f t="shared" si="9"/>
        <v>4000</v>
      </c>
      <c r="I180" s="253">
        <f t="shared" si="10"/>
        <v>4600</v>
      </c>
      <c r="J180" s="254"/>
      <c r="K180" s="253"/>
      <c r="L180" s="254"/>
      <c r="M180" s="254"/>
      <c r="N180" s="253">
        <f t="shared" si="11"/>
        <v>1000</v>
      </c>
    </row>
    <row r="181" spans="1:14">
      <c r="A181" s="262"/>
      <c r="B181" t="s">
        <v>91</v>
      </c>
      <c r="C181" t="s">
        <v>106</v>
      </c>
      <c r="D181" t="s">
        <v>356</v>
      </c>
      <c r="E181" s="263">
        <v>356479</v>
      </c>
      <c r="F181" s="261">
        <v>43680</v>
      </c>
      <c r="G181" t="s">
        <v>215</v>
      </c>
      <c r="H181" s="252">
        <f t="shared" si="9"/>
        <v>4000</v>
      </c>
      <c r="I181" s="253">
        <f t="shared" si="10"/>
        <v>4600</v>
      </c>
      <c r="J181" s="254"/>
      <c r="K181" s="253"/>
      <c r="L181" s="254"/>
      <c r="M181" s="254"/>
      <c r="N181" s="253">
        <f t="shared" si="11"/>
        <v>1000</v>
      </c>
    </row>
    <row r="182" spans="1:14">
      <c r="A182" s="262"/>
      <c r="B182" t="s">
        <v>91</v>
      </c>
      <c r="C182" t="s">
        <v>106</v>
      </c>
      <c r="D182" t="s">
        <v>357</v>
      </c>
      <c r="E182" s="263">
        <v>377478</v>
      </c>
      <c r="F182" s="261">
        <v>43687</v>
      </c>
      <c r="G182" t="s">
        <v>215</v>
      </c>
      <c r="H182" s="252">
        <f t="shared" si="9"/>
        <v>4000</v>
      </c>
      <c r="I182" s="253">
        <f t="shared" si="10"/>
        <v>4600</v>
      </c>
      <c r="J182" s="254"/>
      <c r="K182" s="253"/>
      <c r="L182" s="254"/>
      <c r="M182" s="254"/>
      <c r="N182" s="253">
        <f t="shared" si="11"/>
        <v>1000</v>
      </c>
    </row>
    <row r="183" spans="1:14">
      <c r="A183" s="262"/>
      <c r="B183" t="s">
        <v>91</v>
      </c>
      <c r="C183" t="s">
        <v>106</v>
      </c>
      <c r="D183" t="s">
        <v>358</v>
      </c>
      <c r="E183" s="263">
        <v>377122</v>
      </c>
      <c r="F183" s="261">
        <v>43681</v>
      </c>
      <c r="G183" t="s">
        <v>215</v>
      </c>
      <c r="H183" s="252">
        <f t="shared" si="9"/>
        <v>4000</v>
      </c>
      <c r="I183" s="253">
        <f t="shared" si="10"/>
        <v>4600</v>
      </c>
      <c r="J183" s="254"/>
      <c r="K183" s="253"/>
      <c r="L183" s="254"/>
      <c r="M183" s="254"/>
      <c r="N183" s="253">
        <f t="shared" si="11"/>
        <v>1000</v>
      </c>
    </row>
    <row r="184" spans="1:14">
      <c r="A184" s="262"/>
      <c r="B184" t="s">
        <v>91</v>
      </c>
      <c r="C184" t="s">
        <v>359</v>
      </c>
      <c r="D184" t="s">
        <v>360</v>
      </c>
      <c r="E184" s="263">
        <v>377241</v>
      </c>
      <c r="F184" s="261">
        <v>43682</v>
      </c>
      <c r="G184" t="s">
        <v>215</v>
      </c>
      <c r="H184" s="252">
        <f t="shared" si="9"/>
        <v>4000</v>
      </c>
      <c r="I184" s="253">
        <f t="shared" si="10"/>
        <v>4600</v>
      </c>
      <c r="J184" s="254"/>
      <c r="K184" s="253"/>
      <c r="L184" s="254"/>
      <c r="M184" s="254"/>
      <c r="N184" s="253">
        <f t="shared" si="11"/>
        <v>1000</v>
      </c>
    </row>
    <row r="185" spans="1:14">
      <c r="A185" s="262"/>
      <c r="B185" t="s">
        <v>84</v>
      </c>
      <c r="C185" t="s">
        <v>85</v>
      </c>
      <c r="D185" t="s">
        <v>361</v>
      </c>
      <c r="E185" s="263">
        <v>377671</v>
      </c>
      <c r="F185" s="261">
        <v>43689</v>
      </c>
      <c r="G185" t="s">
        <v>215</v>
      </c>
      <c r="H185" s="252">
        <f t="shared" si="9"/>
        <v>4000</v>
      </c>
      <c r="I185" s="253">
        <f t="shared" si="10"/>
        <v>4600</v>
      </c>
      <c r="J185" s="254"/>
      <c r="K185" s="253"/>
      <c r="L185" s="254"/>
      <c r="M185" s="254"/>
      <c r="N185" s="253">
        <f t="shared" si="11"/>
        <v>1000</v>
      </c>
    </row>
    <row r="186" spans="1:14">
      <c r="A186" s="262"/>
      <c r="B186" t="s">
        <v>91</v>
      </c>
      <c r="C186" t="s">
        <v>106</v>
      </c>
      <c r="D186" t="s">
        <v>362</v>
      </c>
      <c r="E186" s="263">
        <v>356457</v>
      </c>
      <c r="F186" s="261">
        <v>43680</v>
      </c>
      <c r="G186" t="s">
        <v>215</v>
      </c>
      <c r="H186" s="252">
        <f t="shared" si="9"/>
        <v>4000</v>
      </c>
      <c r="I186" s="253">
        <f t="shared" si="10"/>
        <v>4600</v>
      </c>
      <c r="J186" s="254"/>
      <c r="K186" s="253"/>
      <c r="L186" s="254"/>
      <c r="M186" s="254"/>
      <c r="N186" s="253">
        <f t="shared" si="11"/>
        <v>1000</v>
      </c>
    </row>
    <row r="187" spans="1:14">
      <c r="A187" s="262"/>
      <c r="B187" t="s">
        <v>91</v>
      </c>
      <c r="C187" t="s">
        <v>106</v>
      </c>
      <c r="D187" t="s">
        <v>363</v>
      </c>
      <c r="E187" s="263">
        <v>377491</v>
      </c>
      <c r="F187" s="261">
        <v>43687</v>
      </c>
      <c r="G187" t="s">
        <v>215</v>
      </c>
      <c r="H187" s="252">
        <f t="shared" si="9"/>
        <v>4000</v>
      </c>
      <c r="I187" s="253">
        <f t="shared" si="10"/>
        <v>4600</v>
      </c>
      <c r="J187" s="254"/>
      <c r="K187" s="253"/>
      <c r="L187" s="254"/>
      <c r="M187" s="254"/>
      <c r="N187" s="253">
        <f t="shared" si="11"/>
        <v>1000</v>
      </c>
    </row>
    <row r="188" spans="1:14">
      <c r="A188" s="262"/>
      <c r="B188" t="s">
        <v>91</v>
      </c>
      <c r="C188" t="s">
        <v>106</v>
      </c>
      <c r="D188" t="s">
        <v>364</v>
      </c>
      <c r="E188" s="263">
        <v>377005</v>
      </c>
      <c r="F188" s="261">
        <v>43680</v>
      </c>
      <c r="G188" t="s">
        <v>215</v>
      </c>
      <c r="H188" s="252">
        <f t="shared" si="9"/>
        <v>4000</v>
      </c>
      <c r="I188" s="253">
        <f t="shared" si="10"/>
        <v>4600</v>
      </c>
      <c r="J188" s="254"/>
      <c r="K188" s="253"/>
      <c r="L188" s="254"/>
      <c r="M188" s="254"/>
      <c r="N188" s="253">
        <f t="shared" si="11"/>
        <v>1000</v>
      </c>
    </row>
    <row r="189" spans="1:14">
      <c r="A189" s="262"/>
      <c r="B189" t="s">
        <v>91</v>
      </c>
      <c r="C189" t="s">
        <v>106</v>
      </c>
      <c r="D189" t="s">
        <v>365</v>
      </c>
      <c r="E189" s="263">
        <v>377086</v>
      </c>
      <c r="F189" s="261">
        <v>43681</v>
      </c>
      <c r="G189" t="s">
        <v>215</v>
      </c>
      <c r="H189" s="252">
        <f t="shared" si="9"/>
        <v>4000</v>
      </c>
      <c r="I189" s="253">
        <f t="shared" si="10"/>
        <v>4600</v>
      </c>
      <c r="J189" s="254"/>
      <c r="K189" s="253"/>
      <c r="L189" s="254"/>
      <c r="M189" s="254"/>
      <c r="N189" s="253">
        <f t="shared" si="11"/>
        <v>1000</v>
      </c>
    </row>
    <row r="190" spans="1:14">
      <c r="A190" s="262"/>
      <c r="B190" t="s">
        <v>91</v>
      </c>
      <c r="C190" t="s">
        <v>106</v>
      </c>
      <c r="D190" t="s">
        <v>366</v>
      </c>
      <c r="E190" s="263">
        <v>377074</v>
      </c>
      <c r="F190" s="261">
        <v>43681</v>
      </c>
      <c r="G190" t="s">
        <v>215</v>
      </c>
      <c r="H190" s="252">
        <f t="shared" si="9"/>
        <v>4000</v>
      </c>
      <c r="I190" s="253">
        <f t="shared" si="10"/>
        <v>4600</v>
      </c>
      <c r="J190" s="254"/>
      <c r="K190" s="253"/>
      <c r="L190" s="254"/>
      <c r="M190" s="254"/>
      <c r="N190" s="253">
        <f t="shared" si="11"/>
        <v>1000</v>
      </c>
    </row>
    <row r="191" spans="1:14">
      <c r="A191" s="262"/>
      <c r="B191" t="s">
        <v>91</v>
      </c>
      <c r="C191" t="s">
        <v>106</v>
      </c>
      <c r="D191" t="s">
        <v>367</v>
      </c>
      <c r="E191" s="263">
        <v>377295</v>
      </c>
      <c r="F191" s="261">
        <v>43684</v>
      </c>
      <c r="G191" t="s">
        <v>215</v>
      </c>
      <c r="H191" s="252">
        <f t="shared" si="9"/>
        <v>4000</v>
      </c>
      <c r="I191" s="253">
        <f t="shared" si="10"/>
        <v>4600</v>
      </c>
      <c r="J191" s="254"/>
      <c r="K191" s="253"/>
      <c r="L191" s="254"/>
      <c r="M191" s="254"/>
      <c r="N191" s="253">
        <f t="shared" si="11"/>
        <v>1000</v>
      </c>
    </row>
    <row r="192" spans="1:14">
      <c r="A192" s="262"/>
      <c r="B192" t="s">
        <v>91</v>
      </c>
      <c r="C192" t="s">
        <v>106</v>
      </c>
      <c r="D192" t="s">
        <v>368</v>
      </c>
      <c r="E192" s="263">
        <v>377469</v>
      </c>
      <c r="F192" s="261">
        <v>43687</v>
      </c>
      <c r="G192" t="s">
        <v>215</v>
      </c>
      <c r="H192" s="252">
        <f t="shared" si="9"/>
        <v>4000</v>
      </c>
      <c r="I192" s="253">
        <f t="shared" si="10"/>
        <v>4600</v>
      </c>
      <c r="J192" s="254"/>
      <c r="K192" s="253"/>
      <c r="L192" s="254"/>
      <c r="M192" s="254"/>
      <c r="N192" s="253">
        <f t="shared" si="11"/>
        <v>1000</v>
      </c>
    </row>
    <row r="193" spans="1:14">
      <c r="A193" s="262"/>
      <c r="B193" t="s">
        <v>91</v>
      </c>
      <c r="C193" t="s">
        <v>106</v>
      </c>
      <c r="D193" t="s">
        <v>369</v>
      </c>
      <c r="E193" s="263">
        <v>377512</v>
      </c>
      <c r="F193" s="261">
        <v>43687</v>
      </c>
      <c r="G193" t="s">
        <v>215</v>
      </c>
      <c r="H193" s="252">
        <f t="shared" si="9"/>
        <v>4000</v>
      </c>
      <c r="I193" s="253">
        <f t="shared" si="10"/>
        <v>4600</v>
      </c>
      <c r="J193" s="254"/>
      <c r="K193" s="253"/>
      <c r="L193" s="254"/>
      <c r="M193" s="254"/>
      <c r="N193" s="253">
        <f t="shared" si="11"/>
        <v>1000</v>
      </c>
    </row>
    <row r="194" spans="1:14">
      <c r="A194" s="262"/>
      <c r="B194" t="s">
        <v>91</v>
      </c>
      <c r="C194" t="s">
        <v>106</v>
      </c>
      <c r="D194" t="s">
        <v>370</v>
      </c>
      <c r="E194" s="263">
        <v>377147</v>
      </c>
      <c r="F194" s="261">
        <v>43681</v>
      </c>
      <c r="G194" t="s">
        <v>215</v>
      </c>
      <c r="H194" s="252">
        <f t="shared" si="9"/>
        <v>4000</v>
      </c>
      <c r="I194" s="253">
        <f t="shared" si="10"/>
        <v>4600</v>
      </c>
      <c r="J194" s="254"/>
      <c r="K194" s="253"/>
      <c r="L194" s="254"/>
      <c r="M194" s="254"/>
      <c r="N194" s="253">
        <f t="shared" si="11"/>
        <v>1000</v>
      </c>
    </row>
    <row r="195" spans="1:14">
      <c r="A195" s="262"/>
      <c r="B195" t="s">
        <v>91</v>
      </c>
      <c r="C195" t="s">
        <v>106</v>
      </c>
      <c r="D195" t="s">
        <v>371</v>
      </c>
      <c r="E195" s="263">
        <v>377100</v>
      </c>
      <c r="F195" s="261">
        <v>43681</v>
      </c>
      <c r="G195" t="s">
        <v>215</v>
      </c>
      <c r="H195" s="252">
        <f t="shared" si="9"/>
        <v>4000</v>
      </c>
      <c r="I195" s="253">
        <f t="shared" si="10"/>
        <v>4600</v>
      </c>
      <c r="J195" s="254"/>
      <c r="K195" s="253"/>
      <c r="L195" s="254"/>
      <c r="M195" s="254"/>
      <c r="N195" s="253">
        <f t="shared" si="11"/>
        <v>1000</v>
      </c>
    </row>
    <row r="196" spans="1:14">
      <c r="A196" s="262"/>
      <c r="B196" t="s">
        <v>91</v>
      </c>
      <c r="C196" t="s">
        <v>106</v>
      </c>
      <c r="D196" t="s">
        <v>372</v>
      </c>
      <c r="E196" s="263">
        <v>377011</v>
      </c>
      <c r="F196" s="261">
        <v>43680</v>
      </c>
      <c r="G196" t="s">
        <v>215</v>
      </c>
      <c r="H196" s="252">
        <f t="shared" si="9"/>
        <v>4000</v>
      </c>
      <c r="I196" s="253">
        <f t="shared" si="10"/>
        <v>4600</v>
      </c>
      <c r="J196" s="254"/>
      <c r="K196" s="253"/>
      <c r="L196" s="254"/>
      <c r="M196" s="254"/>
      <c r="N196" s="253">
        <f t="shared" si="11"/>
        <v>1000</v>
      </c>
    </row>
    <row r="197" spans="1:14">
      <c r="A197" s="262"/>
      <c r="B197" t="s">
        <v>91</v>
      </c>
      <c r="C197" t="s">
        <v>106</v>
      </c>
      <c r="D197" t="s">
        <v>373</v>
      </c>
      <c r="E197" s="263">
        <v>377009</v>
      </c>
      <c r="F197" s="261">
        <v>43680</v>
      </c>
      <c r="G197" t="s">
        <v>215</v>
      </c>
      <c r="H197" s="252">
        <f t="shared" si="9"/>
        <v>4000</v>
      </c>
      <c r="I197" s="253">
        <f t="shared" si="10"/>
        <v>4600</v>
      </c>
      <c r="J197" s="254"/>
      <c r="K197" s="253"/>
      <c r="L197" s="254"/>
      <c r="M197" s="254"/>
      <c r="N197" s="253">
        <f t="shared" si="11"/>
        <v>1000</v>
      </c>
    </row>
    <row r="198" spans="1:14">
      <c r="A198" s="262"/>
      <c r="B198" t="s">
        <v>91</v>
      </c>
      <c r="C198" t="s">
        <v>106</v>
      </c>
      <c r="D198" t="s">
        <v>374</v>
      </c>
      <c r="E198" s="263">
        <v>356449</v>
      </c>
      <c r="F198" s="261">
        <v>43680</v>
      </c>
      <c r="G198" t="s">
        <v>215</v>
      </c>
      <c r="H198" s="252">
        <f t="shared" si="9"/>
        <v>4000</v>
      </c>
      <c r="I198" s="253">
        <f t="shared" si="10"/>
        <v>4600</v>
      </c>
      <c r="J198" s="254"/>
      <c r="K198" s="253"/>
      <c r="L198" s="254"/>
      <c r="M198" s="254"/>
      <c r="N198" s="253">
        <f t="shared" si="11"/>
        <v>1000</v>
      </c>
    </row>
    <row r="199" spans="1:14">
      <c r="A199" s="262"/>
      <c r="B199" t="s">
        <v>91</v>
      </c>
      <c r="C199" t="s">
        <v>106</v>
      </c>
      <c r="D199" t="s">
        <v>375</v>
      </c>
      <c r="E199" s="263">
        <v>356465</v>
      </c>
      <c r="F199" s="261">
        <v>43680</v>
      </c>
      <c r="G199" t="s">
        <v>215</v>
      </c>
      <c r="H199" s="252">
        <f t="shared" si="9"/>
        <v>4000</v>
      </c>
      <c r="I199" s="253">
        <f t="shared" si="10"/>
        <v>4600</v>
      </c>
      <c r="J199" s="254"/>
      <c r="K199" s="253"/>
      <c r="L199" s="254"/>
      <c r="M199" s="254"/>
      <c r="N199" s="253">
        <f t="shared" si="11"/>
        <v>1000</v>
      </c>
    </row>
    <row r="200" spans="1:14">
      <c r="A200" s="262"/>
      <c r="B200" t="s">
        <v>91</v>
      </c>
      <c r="C200" t="s">
        <v>106</v>
      </c>
      <c r="D200" t="s">
        <v>376</v>
      </c>
      <c r="E200" s="263">
        <v>356487</v>
      </c>
      <c r="F200" s="261">
        <v>43680</v>
      </c>
      <c r="G200" t="s">
        <v>215</v>
      </c>
      <c r="H200" s="252">
        <f t="shared" si="9"/>
        <v>4000</v>
      </c>
      <c r="I200" s="253">
        <f t="shared" si="10"/>
        <v>4600</v>
      </c>
      <c r="J200" s="254"/>
      <c r="K200" s="253"/>
      <c r="L200" s="254"/>
      <c r="M200" s="254"/>
      <c r="N200" s="253">
        <f t="shared" si="11"/>
        <v>1000</v>
      </c>
    </row>
    <row r="201" spans="1:14">
      <c r="A201" s="262"/>
      <c r="B201" t="s">
        <v>91</v>
      </c>
      <c r="C201" t="s">
        <v>106</v>
      </c>
      <c r="D201" t="s">
        <v>377</v>
      </c>
      <c r="E201" s="263">
        <v>356306</v>
      </c>
      <c r="F201" s="261">
        <v>43678</v>
      </c>
      <c r="G201" t="s">
        <v>215</v>
      </c>
      <c r="H201" s="252">
        <f t="shared" si="9"/>
        <v>4000</v>
      </c>
      <c r="I201" s="253">
        <f t="shared" si="10"/>
        <v>4600</v>
      </c>
      <c r="J201" s="254"/>
      <c r="K201" s="253"/>
      <c r="L201" s="254"/>
      <c r="M201" s="254"/>
      <c r="N201" s="253">
        <f t="shared" si="11"/>
        <v>1000</v>
      </c>
    </row>
    <row r="202" spans="1:14">
      <c r="A202" s="262"/>
      <c r="B202" t="s">
        <v>91</v>
      </c>
      <c r="C202" t="s">
        <v>106</v>
      </c>
      <c r="D202" t="s">
        <v>378</v>
      </c>
      <c r="E202" s="263">
        <v>356498</v>
      </c>
      <c r="F202" s="261">
        <v>43680</v>
      </c>
      <c r="G202" t="s">
        <v>215</v>
      </c>
      <c r="H202" s="252">
        <f t="shared" si="9"/>
        <v>4000</v>
      </c>
      <c r="I202" s="253">
        <f t="shared" si="10"/>
        <v>4600</v>
      </c>
      <c r="J202" s="254"/>
      <c r="K202" s="253"/>
      <c r="L202" s="254"/>
      <c r="M202" s="254"/>
      <c r="N202" s="253">
        <f t="shared" si="11"/>
        <v>1000</v>
      </c>
    </row>
    <row r="203" spans="1:14">
      <c r="A203" s="262"/>
      <c r="B203" t="s">
        <v>91</v>
      </c>
      <c r="C203" t="s">
        <v>379</v>
      </c>
      <c r="D203" t="s">
        <v>380</v>
      </c>
      <c r="E203" s="263">
        <v>356432</v>
      </c>
      <c r="F203" s="261">
        <v>43680</v>
      </c>
      <c r="G203" t="s">
        <v>215</v>
      </c>
      <c r="H203" s="252">
        <f t="shared" si="9"/>
        <v>4000</v>
      </c>
      <c r="I203" s="253">
        <f t="shared" si="10"/>
        <v>4600</v>
      </c>
      <c r="J203" s="254"/>
      <c r="K203" s="253"/>
      <c r="L203" s="254"/>
      <c r="M203" s="254"/>
      <c r="N203" s="253">
        <f t="shared" si="11"/>
        <v>1000</v>
      </c>
    </row>
    <row r="204" spans="1:14">
      <c r="A204" s="262"/>
      <c r="B204" t="s">
        <v>84</v>
      </c>
      <c r="C204" t="s">
        <v>85</v>
      </c>
      <c r="D204" t="s">
        <v>381</v>
      </c>
      <c r="E204" s="263">
        <v>377238</v>
      </c>
      <c r="F204" s="261">
        <v>43682</v>
      </c>
      <c r="G204" t="s">
        <v>215</v>
      </c>
      <c r="H204" s="252">
        <f t="shared" si="9"/>
        <v>4000</v>
      </c>
      <c r="I204" s="253">
        <f t="shared" si="10"/>
        <v>4600</v>
      </c>
      <c r="J204" s="254"/>
      <c r="K204" s="253"/>
      <c r="L204" s="254"/>
      <c r="M204" s="254"/>
      <c r="N204" s="253">
        <f t="shared" si="11"/>
        <v>1000</v>
      </c>
    </row>
    <row r="205" spans="1:14">
      <c r="A205" s="262"/>
      <c r="B205" t="s">
        <v>84</v>
      </c>
      <c r="C205" t="s">
        <v>85</v>
      </c>
      <c r="D205" t="s">
        <v>382</v>
      </c>
      <c r="E205" s="263">
        <v>377619</v>
      </c>
      <c r="F205" s="261">
        <v>43689</v>
      </c>
      <c r="G205" t="s">
        <v>215</v>
      </c>
      <c r="H205" s="252">
        <f t="shared" si="9"/>
        <v>4000</v>
      </c>
      <c r="I205" s="253">
        <f t="shared" si="10"/>
        <v>4600</v>
      </c>
      <c r="J205" s="254"/>
      <c r="K205" s="253"/>
      <c r="L205" s="254"/>
      <c r="M205" s="254"/>
      <c r="N205" s="253">
        <f t="shared" si="11"/>
        <v>1000</v>
      </c>
    </row>
    <row r="206" spans="1:14">
      <c r="A206" s="262"/>
      <c r="B206" t="s">
        <v>84</v>
      </c>
      <c r="C206" t="s">
        <v>85</v>
      </c>
      <c r="D206" t="s">
        <v>383</v>
      </c>
      <c r="E206" s="263">
        <v>356268</v>
      </c>
      <c r="F206" s="261">
        <v>43678</v>
      </c>
      <c r="G206" t="s">
        <v>215</v>
      </c>
      <c r="H206" s="252">
        <f t="shared" si="9"/>
        <v>4000</v>
      </c>
      <c r="I206" s="253">
        <f t="shared" si="10"/>
        <v>4600</v>
      </c>
      <c r="J206" s="254"/>
      <c r="K206" s="253"/>
      <c r="L206" s="254"/>
      <c r="M206" s="254"/>
      <c r="N206" s="253">
        <f t="shared" si="11"/>
        <v>1000</v>
      </c>
    </row>
    <row r="207" spans="1:14">
      <c r="A207" s="262"/>
      <c r="B207" t="s">
        <v>84</v>
      </c>
      <c r="C207" t="s">
        <v>85</v>
      </c>
      <c r="D207" t="s">
        <v>384</v>
      </c>
      <c r="E207" s="263">
        <v>377069</v>
      </c>
      <c r="F207" s="261">
        <v>43681</v>
      </c>
      <c r="G207" t="s">
        <v>215</v>
      </c>
      <c r="H207" s="252">
        <f t="shared" si="9"/>
        <v>4000</v>
      </c>
      <c r="I207" s="253">
        <f t="shared" si="10"/>
        <v>4600</v>
      </c>
      <c r="J207" s="254"/>
      <c r="K207" s="253"/>
      <c r="L207" s="254"/>
      <c r="M207" s="254"/>
      <c r="N207" s="253">
        <f t="shared" si="11"/>
        <v>1000</v>
      </c>
    </row>
    <row r="208" spans="1:14">
      <c r="A208" s="262"/>
      <c r="B208" t="s">
        <v>84</v>
      </c>
      <c r="C208" t="s">
        <v>85</v>
      </c>
      <c r="D208" t="s">
        <v>385</v>
      </c>
      <c r="E208" s="263">
        <v>377065</v>
      </c>
      <c r="F208" s="261">
        <v>43680</v>
      </c>
      <c r="G208" t="s">
        <v>215</v>
      </c>
      <c r="H208" s="252">
        <f t="shared" si="9"/>
        <v>4000</v>
      </c>
      <c r="I208" s="253">
        <f t="shared" si="10"/>
        <v>4600</v>
      </c>
      <c r="J208" s="254"/>
      <c r="K208" s="253"/>
      <c r="L208" s="254"/>
      <c r="M208" s="254"/>
      <c r="N208" s="253">
        <f t="shared" si="11"/>
        <v>1000</v>
      </c>
    </row>
    <row r="209" spans="1:14">
      <c r="A209" s="262"/>
      <c r="B209" t="s">
        <v>84</v>
      </c>
      <c r="C209" t="s">
        <v>85</v>
      </c>
      <c r="D209" t="s">
        <v>386</v>
      </c>
      <c r="E209" s="263">
        <v>377683</v>
      </c>
      <c r="F209" s="261">
        <v>43689</v>
      </c>
      <c r="G209" t="s">
        <v>215</v>
      </c>
      <c r="H209" s="252">
        <f t="shared" si="9"/>
        <v>4000</v>
      </c>
      <c r="I209" s="253">
        <f t="shared" si="10"/>
        <v>4600</v>
      </c>
      <c r="J209" s="254"/>
      <c r="K209" s="253"/>
      <c r="L209" s="254"/>
      <c r="M209" s="254"/>
      <c r="N209" s="253">
        <f t="shared" si="11"/>
        <v>1000</v>
      </c>
    </row>
    <row r="210" spans="1:14">
      <c r="A210" s="262"/>
      <c r="B210" t="s">
        <v>84</v>
      </c>
      <c r="C210" t="s">
        <v>85</v>
      </c>
      <c r="D210" t="s">
        <v>387</v>
      </c>
      <c r="E210" s="263">
        <v>377075</v>
      </c>
      <c r="F210" s="261">
        <v>43681</v>
      </c>
      <c r="G210" t="s">
        <v>215</v>
      </c>
      <c r="H210" s="252">
        <f t="shared" si="9"/>
        <v>4000</v>
      </c>
      <c r="I210" s="253">
        <f t="shared" si="10"/>
        <v>4600</v>
      </c>
      <c r="J210" s="254"/>
      <c r="K210" s="253"/>
      <c r="L210" s="254"/>
      <c r="M210" s="254"/>
      <c r="N210" s="253">
        <f t="shared" si="11"/>
        <v>1000</v>
      </c>
    </row>
    <row r="211" spans="1:14">
      <c r="A211" s="262"/>
      <c r="B211" t="s">
        <v>98</v>
      </c>
      <c r="C211" t="s">
        <v>156</v>
      </c>
      <c r="D211" t="s">
        <v>635</v>
      </c>
      <c r="E211" s="263">
        <v>356378</v>
      </c>
      <c r="F211" s="261">
        <v>43678</v>
      </c>
      <c r="G211" t="s">
        <v>215</v>
      </c>
      <c r="H211" s="252">
        <f t="shared" si="9"/>
        <v>4000</v>
      </c>
      <c r="I211" s="253">
        <f t="shared" si="10"/>
        <v>4600</v>
      </c>
      <c r="J211" s="254"/>
      <c r="K211" s="253"/>
      <c r="L211" s="254"/>
      <c r="M211" s="254"/>
      <c r="N211" s="253">
        <f t="shared" si="11"/>
        <v>1000</v>
      </c>
    </row>
    <row r="212" spans="1:14">
      <c r="A212" s="262"/>
      <c r="B212" t="s">
        <v>98</v>
      </c>
      <c r="C212" t="s">
        <v>388</v>
      </c>
      <c r="D212" t="s">
        <v>389</v>
      </c>
      <c r="E212" s="263">
        <v>356410</v>
      </c>
      <c r="F212" s="261">
        <v>43678</v>
      </c>
      <c r="G212" t="s">
        <v>215</v>
      </c>
      <c r="H212" s="252">
        <f t="shared" si="9"/>
        <v>4000</v>
      </c>
      <c r="I212" s="253">
        <f t="shared" si="10"/>
        <v>4600</v>
      </c>
      <c r="J212" s="254"/>
      <c r="K212" s="253"/>
      <c r="L212" s="254"/>
      <c r="M212" s="254"/>
      <c r="N212" s="253">
        <f t="shared" si="11"/>
        <v>1000</v>
      </c>
    </row>
    <row r="213" spans="1:14">
      <c r="A213" s="262"/>
      <c r="B213" t="s">
        <v>84</v>
      </c>
      <c r="C213" t="s">
        <v>85</v>
      </c>
      <c r="D213" t="s">
        <v>390</v>
      </c>
      <c r="E213" s="263">
        <v>356472</v>
      </c>
      <c r="F213" s="261">
        <v>43680</v>
      </c>
      <c r="G213" t="s">
        <v>215</v>
      </c>
      <c r="H213" s="252">
        <f t="shared" si="9"/>
        <v>4000</v>
      </c>
      <c r="I213" s="253">
        <f t="shared" si="10"/>
        <v>4600</v>
      </c>
      <c r="J213" s="254"/>
      <c r="K213" s="253"/>
      <c r="L213" s="254"/>
      <c r="M213" s="254"/>
      <c r="N213" s="253">
        <f t="shared" si="11"/>
        <v>1000</v>
      </c>
    </row>
    <row r="214" spans="1:14">
      <c r="A214" s="262"/>
      <c r="B214" t="s">
        <v>84</v>
      </c>
      <c r="C214" t="s">
        <v>85</v>
      </c>
      <c r="D214" t="s">
        <v>391</v>
      </c>
      <c r="E214" s="263">
        <v>356343</v>
      </c>
      <c r="F214" s="261">
        <v>43678</v>
      </c>
      <c r="G214" t="s">
        <v>215</v>
      </c>
      <c r="H214" s="252">
        <f t="shared" si="9"/>
        <v>4000</v>
      </c>
      <c r="I214" s="253">
        <f t="shared" si="10"/>
        <v>4600</v>
      </c>
      <c r="J214" s="254"/>
      <c r="K214" s="253"/>
      <c r="L214" s="254"/>
      <c r="M214" s="254"/>
      <c r="N214" s="253">
        <f t="shared" si="11"/>
        <v>1000</v>
      </c>
    </row>
    <row r="215" spans="1:14">
      <c r="A215" s="262"/>
      <c r="B215" t="s">
        <v>91</v>
      </c>
      <c r="C215" t="s">
        <v>154</v>
      </c>
      <c r="D215" t="s">
        <v>636</v>
      </c>
      <c r="E215" s="263">
        <v>377008</v>
      </c>
      <c r="F215" s="261">
        <v>43680</v>
      </c>
      <c r="G215" t="s">
        <v>215</v>
      </c>
      <c r="H215" s="252">
        <f t="shared" si="9"/>
        <v>4000</v>
      </c>
      <c r="I215" s="253">
        <f t="shared" si="10"/>
        <v>4600</v>
      </c>
      <c r="J215" s="254"/>
      <c r="K215" s="253"/>
      <c r="L215" s="254"/>
      <c r="M215" s="254"/>
      <c r="N215" s="253">
        <f t="shared" si="11"/>
        <v>1000</v>
      </c>
    </row>
    <row r="216" spans="1:14">
      <c r="A216" s="262"/>
      <c r="B216" t="s">
        <v>98</v>
      </c>
      <c r="C216" t="s">
        <v>156</v>
      </c>
      <c r="D216" t="s">
        <v>392</v>
      </c>
      <c r="E216" s="263">
        <v>377621</v>
      </c>
      <c r="F216" s="261">
        <v>43689</v>
      </c>
      <c r="G216" t="s">
        <v>215</v>
      </c>
      <c r="H216" s="252">
        <f t="shared" si="9"/>
        <v>4000</v>
      </c>
      <c r="I216" s="253">
        <f t="shared" si="10"/>
        <v>4600</v>
      </c>
      <c r="J216" s="254"/>
      <c r="K216" s="253"/>
      <c r="L216" s="254"/>
      <c r="M216" s="254"/>
      <c r="N216" s="253">
        <f t="shared" si="11"/>
        <v>1000</v>
      </c>
    </row>
    <row r="217" spans="1:14">
      <c r="A217" s="262"/>
      <c r="B217" t="s">
        <v>91</v>
      </c>
      <c r="C217" t="s">
        <v>157</v>
      </c>
      <c r="D217" t="s">
        <v>393</v>
      </c>
      <c r="E217" s="263">
        <v>356440</v>
      </c>
      <c r="F217" s="261">
        <v>43680</v>
      </c>
      <c r="G217" t="s">
        <v>215</v>
      </c>
      <c r="H217" s="252">
        <f t="shared" si="9"/>
        <v>4000</v>
      </c>
      <c r="I217" s="253">
        <f t="shared" si="10"/>
        <v>4600</v>
      </c>
      <c r="J217" s="254"/>
      <c r="K217" s="253"/>
      <c r="L217" s="254"/>
      <c r="M217" s="254"/>
      <c r="N217" s="253">
        <f t="shared" si="11"/>
        <v>1000</v>
      </c>
    </row>
    <row r="218" spans="1:14">
      <c r="A218" s="262"/>
      <c r="B218" t="s">
        <v>91</v>
      </c>
      <c r="C218" t="s">
        <v>106</v>
      </c>
      <c r="D218" t="s">
        <v>394</v>
      </c>
      <c r="E218" s="263">
        <v>377446</v>
      </c>
      <c r="F218" s="261">
        <v>43686</v>
      </c>
      <c r="G218" t="s">
        <v>215</v>
      </c>
      <c r="H218" s="252">
        <f t="shared" si="9"/>
        <v>4000</v>
      </c>
      <c r="I218" s="253">
        <f t="shared" si="10"/>
        <v>4600</v>
      </c>
      <c r="J218" s="254"/>
      <c r="K218" s="253"/>
      <c r="L218" s="254"/>
      <c r="M218" s="254"/>
      <c r="N218" s="253">
        <f t="shared" si="11"/>
        <v>1000</v>
      </c>
    </row>
    <row r="219" spans="1:14">
      <c r="A219" s="262"/>
      <c r="B219" t="s">
        <v>91</v>
      </c>
      <c r="C219" t="s">
        <v>157</v>
      </c>
      <c r="D219" t="s">
        <v>395</v>
      </c>
      <c r="E219" s="263">
        <v>377032</v>
      </c>
      <c r="F219" s="261">
        <v>43680</v>
      </c>
      <c r="G219" t="s">
        <v>215</v>
      </c>
      <c r="H219" s="252">
        <f t="shared" si="9"/>
        <v>4000</v>
      </c>
      <c r="I219" s="253">
        <f t="shared" si="10"/>
        <v>4600</v>
      </c>
      <c r="J219" s="254"/>
      <c r="K219" s="253"/>
      <c r="L219" s="254"/>
      <c r="M219" s="254"/>
      <c r="N219" s="253">
        <f t="shared" si="11"/>
        <v>1000</v>
      </c>
    </row>
    <row r="220" spans="1:14">
      <c r="A220" s="262"/>
      <c r="B220" t="s">
        <v>91</v>
      </c>
      <c r="C220" t="s">
        <v>106</v>
      </c>
      <c r="D220" t="s">
        <v>396</v>
      </c>
      <c r="E220" s="263">
        <v>356368</v>
      </c>
      <c r="F220" s="261">
        <v>43678</v>
      </c>
      <c r="G220" t="s">
        <v>215</v>
      </c>
      <c r="H220" s="252">
        <f t="shared" si="9"/>
        <v>4000</v>
      </c>
      <c r="I220" s="253">
        <f t="shared" si="10"/>
        <v>4600</v>
      </c>
      <c r="J220" s="254"/>
      <c r="K220" s="253"/>
      <c r="L220" s="254"/>
      <c r="M220" s="254"/>
      <c r="N220" s="253">
        <f t="shared" si="11"/>
        <v>1000</v>
      </c>
    </row>
    <row r="221" spans="1:14">
      <c r="A221" s="262"/>
      <c r="B221" t="s">
        <v>84</v>
      </c>
      <c r="C221" t="s">
        <v>85</v>
      </c>
      <c r="D221" t="s">
        <v>397</v>
      </c>
      <c r="E221" s="263">
        <v>377062</v>
      </c>
      <c r="F221" s="261">
        <v>43680</v>
      </c>
      <c r="G221" t="s">
        <v>215</v>
      </c>
      <c r="H221" s="252">
        <f t="shared" si="9"/>
        <v>4000</v>
      </c>
      <c r="I221" s="253">
        <f t="shared" si="10"/>
        <v>4600</v>
      </c>
      <c r="J221" s="254"/>
      <c r="K221" s="253"/>
      <c r="L221" s="254"/>
      <c r="M221" s="254"/>
      <c r="N221" s="253">
        <f t="shared" si="11"/>
        <v>1000</v>
      </c>
    </row>
    <row r="222" spans="1:14">
      <c r="A222" s="262"/>
      <c r="B222" t="s">
        <v>91</v>
      </c>
      <c r="C222" t="s">
        <v>582</v>
      </c>
      <c r="D222" t="s">
        <v>583</v>
      </c>
      <c r="E222" s="263">
        <v>377693</v>
      </c>
      <c r="F222" s="261">
        <v>43689</v>
      </c>
      <c r="G222" t="s">
        <v>215</v>
      </c>
      <c r="H222" s="252">
        <f t="shared" si="9"/>
        <v>4000</v>
      </c>
      <c r="I222" s="253">
        <f t="shared" si="10"/>
        <v>4600</v>
      </c>
      <c r="J222" s="254"/>
      <c r="K222" s="253"/>
      <c r="L222" s="254"/>
      <c r="M222" s="254"/>
      <c r="N222" s="253">
        <f t="shared" si="11"/>
        <v>1000</v>
      </c>
    </row>
    <row r="223" spans="1:14">
      <c r="A223" s="262"/>
      <c r="B223" t="s">
        <v>84</v>
      </c>
      <c r="C223" t="s">
        <v>584</v>
      </c>
      <c r="D223" t="s">
        <v>585</v>
      </c>
      <c r="E223" s="263">
        <v>377010</v>
      </c>
      <c r="F223" s="261">
        <v>43680</v>
      </c>
      <c r="G223" t="s">
        <v>215</v>
      </c>
      <c r="H223" s="252">
        <f t="shared" si="9"/>
        <v>4000</v>
      </c>
      <c r="I223" s="253">
        <f t="shared" si="10"/>
        <v>4600</v>
      </c>
      <c r="J223" s="254"/>
      <c r="K223" s="253"/>
      <c r="L223" s="254"/>
      <c r="M223" s="254"/>
      <c r="N223" s="253">
        <f t="shared" si="11"/>
        <v>1000</v>
      </c>
    </row>
    <row r="224" spans="1:14">
      <c r="A224" s="262"/>
      <c r="B224" t="s">
        <v>84</v>
      </c>
      <c r="C224" t="s">
        <v>584</v>
      </c>
      <c r="D224" t="s">
        <v>637</v>
      </c>
      <c r="E224" s="263">
        <v>377695</v>
      </c>
      <c r="F224" s="261">
        <v>43689</v>
      </c>
      <c r="G224" t="s">
        <v>215</v>
      </c>
      <c r="H224" s="252">
        <f t="shared" si="9"/>
        <v>4000</v>
      </c>
      <c r="I224" s="253">
        <f t="shared" si="10"/>
        <v>4600</v>
      </c>
      <c r="J224" s="254"/>
      <c r="K224" s="253"/>
      <c r="L224" s="254"/>
      <c r="M224" s="254"/>
      <c r="N224" s="253">
        <f t="shared" si="11"/>
        <v>1000</v>
      </c>
    </row>
    <row r="225" spans="1:14">
      <c r="A225" s="262"/>
      <c r="B225" t="s">
        <v>84</v>
      </c>
      <c r="C225" t="s">
        <v>584</v>
      </c>
      <c r="D225" t="s">
        <v>586</v>
      </c>
      <c r="E225" s="263">
        <v>356272</v>
      </c>
      <c r="F225" s="261">
        <v>43678</v>
      </c>
      <c r="G225" t="s">
        <v>215</v>
      </c>
      <c r="H225" s="252">
        <f t="shared" si="9"/>
        <v>4000</v>
      </c>
      <c r="I225" s="253">
        <f t="shared" si="10"/>
        <v>4600</v>
      </c>
      <c r="J225" s="254"/>
      <c r="K225" s="253"/>
      <c r="L225" s="254"/>
      <c r="M225" s="254"/>
      <c r="N225" s="253">
        <f t="shared" si="11"/>
        <v>1000</v>
      </c>
    </row>
    <row r="226" spans="1:14">
      <c r="A226" s="262"/>
      <c r="B226" t="s">
        <v>84</v>
      </c>
      <c r="C226" t="s">
        <v>85</v>
      </c>
      <c r="D226" t="s">
        <v>587</v>
      </c>
      <c r="E226" s="263">
        <v>356408</v>
      </c>
      <c r="F226" s="261">
        <v>43678</v>
      </c>
      <c r="G226" t="s">
        <v>215</v>
      </c>
      <c r="H226" s="252">
        <f t="shared" si="9"/>
        <v>4000</v>
      </c>
      <c r="I226" s="253">
        <f t="shared" si="10"/>
        <v>4600</v>
      </c>
      <c r="J226" s="254"/>
      <c r="K226" s="253"/>
      <c r="L226" s="254"/>
      <c r="M226" s="254"/>
      <c r="N226" s="253">
        <f t="shared" si="11"/>
        <v>1000</v>
      </c>
    </row>
    <row r="227" spans="1:14">
      <c r="A227" s="262"/>
      <c r="B227" t="s">
        <v>84</v>
      </c>
      <c r="C227" t="s">
        <v>85</v>
      </c>
      <c r="D227" t="s">
        <v>588</v>
      </c>
      <c r="E227" s="263">
        <v>377060</v>
      </c>
      <c r="F227" s="261">
        <v>43680</v>
      </c>
      <c r="G227" t="s">
        <v>215</v>
      </c>
      <c r="H227" s="252">
        <f t="shared" ref="H227:H290" si="12">IF(D227&gt;0,4000,"")</f>
        <v>4000</v>
      </c>
      <c r="I227" s="253">
        <f t="shared" ref="I227:I290" si="13">IF(E227&gt;0,IF(J227="",4600,""),"")</f>
        <v>4600</v>
      </c>
      <c r="J227" s="254"/>
      <c r="K227" s="253"/>
      <c r="L227" s="254"/>
      <c r="M227" s="254"/>
      <c r="N227" s="253">
        <f t="shared" ref="N227:N290" si="14">IF(D227&gt;0,1000,"")</f>
        <v>1000</v>
      </c>
    </row>
    <row r="228" spans="1:14">
      <c r="A228" s="262"/>
      <c r="B228" t="s">
        <v>80</v>
      </c>
      <c r="C228" t="s">
        <v>179</v>
      </c>
      <c r="D228" t="s">
        <v>638</v>
      </c>
      <c r="E228" s="263">
        <v>356463</v>
      </c>
      <c r="F228" s="261">
        <v>43680</v>
      </c>
      <c r="G228" t="s">
        <v>215</v>
      </c>
      <c r="H228" s="252">
        <f t="shared" si="12"/>
        <v>4000</v>
      </c>
      <c r="I228" s="253">
        <f t="shared" si="13"/>
        <v>4600</v>
      </c>
      <c r="J228" s="254"/>
      <c r="K228" s="253"/>
      <c r="L228" s="254"/>
      <c r="M228" s="254"/>
      <c r="N228" s="253">
        <f t="shared" si="14"/>
        <v>1000</v>
      </c>
    </row>
    <row r="229" spans="1:14">
      <c r="A229" s="262"/>
      <c r="B229" t="s">
        <v>87</v>
      </c>
      <c r="C229" t="s">
        <v>133</v>
      </c>
      <c r="D229" t="s">
        <v>398</v>
      </c>
      <c r="E229" s="263">
        <v>377636</v>
      </c>
      <c r="F229" s="261">
        <v>43689</v>
      </c>
      <c r="G229" t="s">
        <v>215</v>
      </c>
      <c r="H229" s="252">
        <f t="shared" si="12"/>
        <v>4000</v>
      </c>
      <c r="I229" s="253">
        <f t="shared" si="13"/>
        <v>4600</v>
      </c>
      <c r="J229" s="254"/>
      <c r="K229" s="253"/>
      <c r="L229" s="254"/>
      <c r="M229" s="254"/>
      <c r="N229" s="253">
        <f t="shared" si="14"/>
        <v>1000</v>
      </c>
    </row>
    <row r="230" spans="1:14">
      <c r="A230" s="262"/>
      <c r="B230" t="s">
        <v>87</v>
      </c>
      <c r="C230" t="s">
        <v>102</v>
      </c>
      <c r="D230" t="s">
        <v>399</v>
      </c>
      <c r="E230" s="263">
        <v>377208</v>
      </c>
      <c r="F230" s="261">
        <v>43682</v>
      </c>
      <c r="G230" t="s">
        <v>215</v>
      </c>
      <c r="H230" s="252">
        <f t="shared" si="12"/>
        <v>4000</v>
      </c>
      <c r="I230" s="253">
        <f t="shared" si="13"/>
        <v>4600</v>
      </c>
      <c r="J230" s="254"/>
      <c r="K230" s="253"/>
      <c r="L230" s="254"/>
      <c r="M230" s="254"/>
      <c r="N230" s="253">
        <f t="shared" si="14"/>
        <v>1000</v>
      </c>
    </row>
    <row r="231" spans="1:14">
      <c r="A231" s="262"/>
      <c r="B231" t="s">
        <v>87</v>
      </c>
      <c r="C231" t="s">
        <v>138</v>
      </c>
      <c r="D231" t="s">
        <v>400</v>
      </c>
      <c r="E231" s="263">
        <v>377059</v>
      </c>
      <c r="F231" s="261">
        <v>43680</v>
      </c>
      <c r="G231" t="s">
        <v>215</v>
      </c>
      <c r="H231" s="252">
        <f t="shared" si="12"/>
        <v>4000</v>
      </c>
      <c r="I231" s="253">
        <f t="shared" si="13"/>
        <v>4600</v>
      </c>
      <c r="J231" s="254"/>
      <c r="K231" s="253"/>
      <c r="L231" s="254"/>
      <c r="M231" s="254"/>
      <c r="N231" s="253">
        <f t="shared" si="14"/>
        <v>1000</v>
      </c>
    </row>
    <row r="232" spans="1:14">
      <c r="A232" s="262"/>
      <c r="B232" t="s">
        <v>87</v>
      </c>
      <c r="C232" t="s">
        <v>88</v>
      </c>
      <c r="D232" t="s">
        <v>401</v>
      </c>
      <c r="E232" s="263">
        <v>377022</v>
      </c>
      <c r="F232" s="261">
        <v>43680</v>
      </c>
      <c r="G232" t="s">
        <v>215</v>
      </c>
      <c r="H232" s="252">
        <f t="shared" si="12"/>
        <v>4000</v>
      </c>
      <c r="I232" s="253">
        <f t="shared" si="13"/>
        <v>4600</v>
      </c>
      <c r="J232" s="254"/>
      <c r="K232" s="253"/>
      <c r="L232" s="254"/>
      <c r="M232" s="254"/>
      <c r="N232" s="253">
        <f t="shared" si="14"/>
        <v>1000</v>
      </c>
    </row>
    <row r="233" spans="1:14">
      <c r="A233" s="262"/>
      <c r="B233" t="s">
        <v>91</v>
      </c>
      <c r="C233" t="s">
        <v>589</v>
      </c>
      <c r="D233" t="s">
        <v>590</v>
      </c>
      <c r="E233" s="263">
        <v>356398</v>
      </c>
      <c r="F233" s="261">
        <v>43678</v>
      </c>
      <c r="G233" t="s">
        <v>215</v>
      </c>
      <c r="H233" s="252">
        <f t="shared" si="12"/>
        <v>4000</v>
      </c>
      <c r="I233" s="253">
        <f t="shared" si="13"/>
        <v>4600</v>
      </c>
      <c r="J233" s="254"/>
      <c r="K233" s="253"/>
      <c r="L233" s="254"/>
      <c r="M233" s="254"/>
      <c r="N233" s="253">
        <f t="shared" si="14"/>
        <v>1000</v>
      </c>
    </row>
    <row r="234" spans="1:14">
      <c r="A234" s="262"/>
      <c r="B234" t="s">
        <v>80</v>
      </c>
      <c r="C234" t="s">
        <v>116</v>
      </c>
      <c r="D234" t="s">
        <v>402</v>
      </c>
      <c r="E234" s="263">
        <v>377500</v>
      </c>
      <c r="F234" s="261">
        <v>43687</v>
      </c>
      <c r="G234" t="s">
        <v>215</v>
      </c>
      <c r="H234" s="252">
        <f t="shared" si="12"/>
        <v>4000</v>
      </c>
      <c r="I234" s="253">
        <f t="shared" si="13"/>
        <v>4600</v>
      </c>
      <c r="J234" s="254"/>
      <c r="K234" s="253"/>
      <c r="L234" s="254"/>
      <c r="M234" s="254"/>
      <c r="N234" s="253">
        <f t="shared" si="14"/>
        <v>1000</v>
      </c>
    </row>
    <row r="235" spans="1:14">
      <c r="A235" s="262"/>
      <c r="B235" t="s">
        <v>80</v>
      </c>
      <c r="C235" t="s">
        <v>129</v>
      </c>
      <c r="D235" t="s">
        <v>403</v>
      </c>
      <c r="E235" s="263">
        <v>356480</v>
      </c>
      <c r="F235" s="261">
        <v>43680</v>
      </c>
      <c r="G235" t="s">
        <v>215</v>
      </c>
      <c r="H235" s="252">
        <f t="shared" si="12"/>
        <v>4000</v>
      </c>
      <c r="I235" s="253">
        <f t="shared" si="13"/>
        <v>4600</v>
      </c>
      <c r="J235" s="254"/>
      <c r="K235" s="253"/>
      <c r="L235" s="254"/>
      <c r="M235" s="254"/>
      <c r="N235" s="253">
        <f t="shared" si="14"/>
        <v>1000</v>
      </c>
    </row>
    <row r="236" spans="1:14">
      <c r="A236" s="262"/>
      <c r="B236" t="s">
        <v>98</v>
      </c>
      <c r="C236" t="s">
        <v>109</v>
      </c>
      <c r="D236" t="s">
        <v>404</v>
      </c>
      <c r="E236" s="263">
        <v>377234</v>
      </c>
      <c r="F236" s="261">
        <v>43682</v>
      </c>
      <c r="G236" t="s">
        <v>215</v>
      </c>
      <c r="H236" s="252">
        <f t="shared" si="12"/>
        <v>4000</v>
      </c>
      <c r="I236" s="253">
        <f t="shared" si="13"/>
        <v>4600</v>
      </c>
      <c r="J236" s="254"/>
      <c r="K236" s="253"/>
      <c r="L236" s="254"/>
      <c r="M236" s="254"/>
      <c r="N236" s="253">
        <f t="shared" si="14"/>
        <v>1000</v>
      </c>
    </row>
    <row r="237" spans="1:14">
      <c r="A237" s="262"/>
      <c r="B237" t="s">
        <v>98</v>
      </c>
      <c r="C237" t="s">
        <v>109</v>
      </c>
      <c r="D237" t="s">
        <v>591</v>
      </c>
      <c r="E237" s="263">
        <v>356299</v>
      </c>
      <c r="F237" s="261">
        <v>43678</v>
      </c>
      <c r="G237" t="s">
        <v>215</v>
      </c>
      <c r="H237" s="252">
        <f t="shared" si="12"/>
        <v>4000</v>
      </c>
      <c r="I237" s="253">
        <f t="shared" si="13"/>
        <v>4600</v>
      </c>
      <c r="J237" s="254"/>
      <c r="K237" s="253"/>
      <c r="L237" s="254"/>
      <c r="M237" s="254"/>
      <c r="N237" s="253">
        <f t="shared" si="14"/>
        <v>1000</v>
      </c>
    </row>
    <row r="238" spans="1:14">
      <c r="A238" s="262"/>
      <c r="B238" t="s">
        <v>98</v>
      </c>
      <c r="C238" t="s">
        <v>109</v>
      </c>
      <c r="D238" t="s">
        <v>592</v>
      </c>
      <c r="E238" s="263">
        <v>377227</v>
      </c>
      <c r="F238" s="261">
        <v>43682</v>
      </c>
      <c r="G238" t="s">
        <v>215</v>
      </c>
      <c r="H238" s="252">
        <f t="shared" si="12"/>
        <v>4000</v>
      </c>
      <c r="I238" s="253">
        <f t="shared" si="13"/>
        <v>4600</v>
      </c>
      <c r="J238" s="254"/>
      <c r="K238" s="253"/>
      <c r="L238" s="254"/>
      <c r="M238" s="254"/>
      <c r="N238" s="253">
        <f t="shared" si="14"/>
        <v>1000</v>
      </c>
    </row>
    <row r="239" spans="1:14">
      <c r="A239" s="262"/>
      <c r="B239" t="s">
        <v>98</v>
      </c>
      <c r="C239" t="s">
        <v>109</v>
      </c>
      <c r="D239" t="s">
        <v>593</v>
      </c>
      <c r="E239" s="263">
        <v>377611</v>
      </c>
      <c r="F239" s="261">
        <v>43689</v>
      </c>
      <c r="G239" t="s">
        <v>215</v>
      </c>
      <c r="H239" s="252">
        <f t="shared" si="12"/>
        <v>4000</v>
      </c>
      <c r="I239" s="253">
        <f t="shared" si="13"/>
        <v>4600</v>
      </c>
      <c r="J239" s="254"/>
      <c r="K239" s="253"/>
      <c r="L239" s="254"/>
      <c r="M239" s="254"/>
      <c r="N239" s="253">
        <f t="shared" si="14"/>
        <v>1000</v>
      </c>
    </row>
    <row r="240" spans="1:14">
      <c r="A240" s="262"/>
      <c r="B240" t="s">
        <v>98</v>
      </c>
      <c r="C240" t="s">
        <v>109</v>
      </c>
      <c r="D240" t="s">
        <v>405</v>
      </c>
      <c r="E240" s="263">
        <v>377650</v>
      </c>
      <c r="F240" s="261">
        <v>43689</v>
      </c>
      <c r="G240" t="s">
        <v>215</v>
      </c>
      <c r="H240" s="252">
        <f t="shared" si="12"/>
        <v>4000</v>
      </c>
      <c r="I240" s="253">
        <f t="shared" si="13"/>
        <v>4600</v>
      </c>
      <c r="J240" s="254"/>
      <c r="K240" s="253"/>
      <c r="L240" s="254"/>
      <c r="M240" s="254"/>
      <c r="N240" s="253">
        <f t="shared" si="14"/>
        <v>1000</v>
      </c>
    </row>
    <row r="241" spans="1:14">
      <c r="A241" s="262"/>
      <c r="B241" t="s">
        <v>98</v>
      </c>
      <c r="C241" t="s">
        <v>109</v>
      </c>
      <c r="D241" t="s">
        <v>406</v>
      </c>
      <c r="E241" s="263">
        <v>377488</v>
      </c>
      <c r="F241" s="261">
        <v>43687</v>
      </c>
      <c r="G241" t="s">
        <v>215</v>
      </c>
      <c r="H241" s="252">
        <f t="shared" si="12"/>
        <v>4000</v>
      </c>
      <c r="I241" s="253">
        <f t="shared" si="13"/>
        <v>4600</v>
      </c>
      <c r="J241" s="254"/>
      <c r="K241" s="253"/>
      <c r="L241" s="254"/>
      <c r="M241" s="254"/>
      <c r="N241" s="253">
        <f t="shared" si="14"/>
        <v>1000</v>
      </c>
    </row>
    <row r="242" spans="1:14">
      <c r="A242" s="262"/>
      <c r="B242" t="s">
        <v>87</v>
      </c>
      <c r="C242" t="s">
        <v>110</v>
      </c>
      <c r="D242" t="s">
        <v>407</v>
      </c>
      <c r="E242" s="263">
        <v>377094</v>
      </c>
      <c r="F242" s="261">
        <v>43681</v>
      </c>
      <c r="G242" t="s">
        <v>215</v>
      </c>
      <c r="H242" s="252">
        <f t="shared" si="12"/>
        <v>4000</v>
      </c>
      <c r="I242" s="253">
        <f t="shared" si="13"/>
        <v>4600</v>
      </c>
      <c r="J242" s="254"/>
      <c r="K242" s="253"/>
      <c r="L242" s="254"/>
      <c r="M242" s="254"/>
      <c r="N242" s="253">
        <f t="shared" si="14"/>
        <v>1000</v>
      </c>
    </row>
    <row r="243" spans="1:14">
      <c r="A243" s="262"/>
      <c r="B243" t="s">
        <v>87</v>
      </c>
      <c r="C243" t="s">
        <v>110</v>
      </c>
      <c r="D243" t="s">
        <v>408</v>
      </c>
      <c r="E243" s="240">
        <v>377081</v>
      </c>
      <c r="F243" s="261">
        <v>43681</v>
      </c>
      <c r="G243" t="s">
        <v>215</v>
      </c>
      <c r="H243" s="252">
        <f t="shared" si="12"/>
        <v>4000</v>
      </c>
      <c r="I243" s="253">
        <f t="shared" si="13"/>
        <v>4600</v>
      </c>
      <c r="J243" s="254"/>
      <c r="K243" s="253"/>
      <c r="L243" s="254"/>
      <c r="M243" s="254"/>
      <c r="N243" s="253">
        <f t="shared" si="14"/>
        <v>1000</v>
      </c>
    </row>
    <row r="244" spans="1:14">
      <c r="A244" s="262"/>
      <c r="B244" t="s">
        <v>87</v>
      </c>
      <c r="C244" t="s">
        <v>110</v>
      </c>
      <c r="D244" t="s">
        <v>409</v>
      </c>
      <c r="E244" s="263">
        <v>356450</v>
      </c>
      <c r="F244" s="261">
        <v>43680</v>
      </c>
      <c r="G244" t="s">
        <v>215</v>
      </c>
      <c r="H244" s="252">
        <f t="shared" si="12"/>
        <v>4000</v>
      </c>
      <c r="I244" s="253">
        <f t="shared" si="13"/>
        <v>4600</v>
      </c>
      <c r="J244" s="254"/>
      <c r="K244" s="253"/>
      <c r="L244" s="254"/>
      <c r="M244" s="254"/>
      <c r="N244" s="253">
        <f t="shared" si="14"/>
        <v>1000</v>
      </c>
    </row>
    <row r="245" spans="1:14">
      <c r="A245" s="262"/>
      <c r="B245" t="s">
        <v>87</v>
      </c>
      <c r="C245" t="s">
        <v>110</v>
      </c>
      <c r="D245" t="s">
        <v>410</v>
      </c>
      <c r="E245" s="263">
        <v>377082</v>
      </c>
      <c r="F245" s="261">
        <v>43681</v>
      </c>
      <c r="G245" t="s">
        <v>215</v>
      </c>
      <c r="H245" s="252">
        <f t="shared" si="12"/>
        <v>4000</v>
      </c>
      <c r="I245" s="253">
        <f t="shared" si="13"/>
        <v>4600</v>
      </c>
      <c r="J245" s="254"/>
      <c r="K245" s="253"/>
      <c r="L245" s="254"/>
      <c r="M245" s="254"/>
      <c r="N245" s="253">
        <f t="shared" si="14"/>
        <v>1000</v>
      </c>
    </row>
    <row r="246" spans="1:14">
      <c r="A246" s="262"/>
      <c r="B246" t="s">
        <v>87</v>
      </c>
      <c r="C246" t="s">
        <v>110</v>
      </c>
      <c r="D246" t="s">
        <v>411</v>
      </c>
      <c r="E246" s="263">
        <v>377141</v>
      </c>
      <c r="F246" s="261">
        <v>43681</v>
      </c>
      <c r="G246" t="s">
        <v>215</v>
      </c>
      <c r="H246" s="252">
        <f t="shared" si="12"/>
        <v>4000</v>
      </c>
      <c r="I246" s="253">
        <f t="shared" si="13"/>
        <v>4600</v>
      </c>
      <c r="J246" s="254"/>
      <c r="K246" s="253"/>
      <c r="L246" s="254"/>
      <c r="M246" s="254"/>
      <c r="N246" s="253">
        <f t="shared" si="14"/>
        <v>1000</v>
      </c>
    </row>
    <row r="247" spans="1:14">
      <c r="A247" s="262"/>
      <c r="B247" t="s">
        <v>87</v>
      </c>
      <c r="C247" t="s">
        <v>110</v>
      </c>
      <c r="D247" t="s">
        <v>412</v>
      </c>
      <c r="E247" s="263">
        <v>356344</v>
      </c>
      <c r="F247" s="261">
        <v>43678</v>
      </c>
      <c r="G247" t="s">
        <v>215</v>
      </c>
      <c r="H247" s="252">
        <f t="shared" si="12"/>
        <v>4000</v>
      </c>
      <c r="I247" s="253">
        <f t="shared" si="13"/>
        <v>4600</v>
      </c>
      <c r="J247" s="254"/>
      <c r="K247" s="253"/>
      <c r="L247" s="254"/>
      <c r="M247" s="254"/>
      <c r="N247" s="253">
        <f t="shared" si="14"/>
        <v>1000</v>
      </c>
    </row>
    <row r="248" spans="1:14">
      <c r="A248" s="262"/>
      <c r="B248" t="s">
        <v>87</v>
      </c>
      <c r="C248" t="s">
        <v>110</v>
      </c>
      <c r="D248" t="s">
        <v>413</v>
      </c>
      <c r="E248" s="263">
        <v>377083</v>
      </c>
      <c r="F248" s="261">
        <v>43681</v>
      </c>
      <c r="G248" t="s">
        <v>215</v>
      </c>
      <c r="H248" s="252">
        <f t="shared" si="12"/>
        <v>4000</v>
      </c>
      <c r="I248" s="253">
        <f t="shared" si="13"/>
        <v>4600</v>
      </c>
      <c r="J248" s="254"/>
      <c r="K248" s="253"/>
      <c r="L248" s="254"/>
      <c r="M248" s="254"/>
      <c r="N248" s="253">
        <f t="shared" si="14"/>
        <v>1000</v>
      </c>
    </row>
    <row r="249" spans="1:14">
      <c r="A249" s="262"/>
      <c r="B249" t="s">
        <v>87</v>
      </c>
      <c r="C249" t="s">
        <v>110</v>
      </c>
      <c r="D249" t="s">
        <v>414</v>
      </c>
      <c r="E249" s="263">
        <v>356262</v>
      </c>
      <c r="F249" s="261">
        <v>43678</v>
      </c>
      <c r="G249" t="s">
        <v>215</v>
      </c>
      <c r="H249" s="252">
        <f t="shared" si="12"/>
        <v>4000</v>
      </c>
      <c r="I249" s="253">
        <f t="shared" si="13"/>
        <v>4600</v>
      </c>
      <c r="J249" s="254"/>
      <c r="K249" s="253"/>
      <c r="L249" s="254"/>
      <c r="M249" s="254"/>
      <c r="N249" s="253">
        <f t="shared" si="14"/>
        <v>1000</v>
      </c>
    </row>
    <row r="250" spans="1:14">
      <c r="A250" s="262"/>
      <c r="B250" t="s">
        <v>87</v>
      </c>
      <c r="C250" t="s">
        <v>110</v>
      </c>
      <c r="D250" t="s">
        <v>415</v>
      </c>
      <c r="E250" s="263">
        <v>377020</v>
      </c>
      <c r="F250" s="261">
        <v>43680</v>
      </c>
      <c r="G250" t="s">
        <v>215</v>
      </c>
      <c r="H250" s="252">
        <f t="shared" si="12"/>
        <v>4000</v>
      </c>
      <c r="I250" s="253">
        <f t="shared" si="13"/>
        <v>4600</v>
      </c>
      <c r="J250" s="254"/>
      <c r="K250" s="253"/>
      <c r="L250" s="254"/>
      <c r="M250" s="254"/>
      <c r="N250" s="253">
        <f t="shared" si="14"/>
        <v>1000</v>
      </c>
    </row>
    <row r="251" spans="1:14">
      <c r="A251" s="262"/>
      <c r="B251" t="s">
        <v>87</v>
      </c>
      <c r="C251" t="s">
        <v>110</v>
      </c>
      <c r="D251" t="s">
        <v>416</v>
      </c>
      <c r="E251" s="263">
        <v>377097</v>
      </c>
      <c r="F251" s="261">
        <v>43681</v>
      </c>
      <c r="G251" t="s">
        <v>215</v>
      </c>
      <c r="H251" s="252">
        <f t="shared" si="12"/>
        <v>4000</v>
      </c>
      <c r="I251" s="253">
        <f t="shared" si="13"/>
        <v>4600</v>
      </c>
      <c r="J251" s="254"/>
      <c r="K251" s="253"/>
      <c r="L251" s="254"/>
      <c r="M251" s="254"/>
      <c r="N251" s="253">
        <f t="shared" si="14"/>
        <v>1000</v>
      </c>
    </row>
    <row r="252" spans="1:14">
      <c r="A252" s="262"/>
      <c r="B252" t="s">
        <v>87</v>
      </c>
      <c r="C252" t="s">
        <v>110</v>
      </c>
      <c r="D252" t="s">
        <v>417</v>
      </c>
      <c r="E252" s="263">
        <v>377019</v>
      </c>
      <c r="F252" s="261">
        <v>43680</v>
      </c>
      <c r="G252" t="s">
        <v>215</v>
      </c>
      <c r="H252" s="252">
        <f t="shared" si="12"/>
        <v>4000</v>
      </c>
      <c r="I252" s="253">
        <f t="shared" si="13"/>
        <v>4600</v>
      </c>
      <c r="J252" s="254"/>
      <c r="K252" s="253"/>
      <c r="L252" s="254"/>
      <c r="M252" s="254"/>
      <c r="N252" s="253">
        <f t="shared" si="14"/>
        <v>1000</v>
      </c>
    </row>
    <row r="253" spans="1:14">
      <c r="A253" s="262"/>
      <c r="B253" t="s">
        <v>87</v>
      </c>
      <c r="C253" t="s">
        <v>110</v>
      </c>
      <c r="D253" t="s">
        <v>418</v>
      </c>
      <c r="E253" s="263">
        <v>377108</v>
      </c>
      <c r="F253" s="261">
        <v>43681</v>
      </c>
      <c r="G253" t="s">
        <v>215</v>
      </c>
      <c r="H253" s="252">
        <f t="shared" si="12"/>
        <v>4000</v>
      </c>
      <c r="I253" s="253">
        <f t="shared" si="13"/>
        <v>4600</v>
      </c>
      <c r="J253" s="254"/>
      <c r="K253" s="253"/>
      <c r="L253" s="254"/>
      <c r="M253" s="254"/>
      <c r="N253" s="253">
        <f t="shared" si="14"/>
        <v>1000</v>
      </c>
    </row>
    <row r="254" spans="1:14">
      <c r="A254" s="262"/>
      <c r="B254" t="s">
        <v>419</v>
      </c>
      <c r="C254" t="s">
        <v>420</v>
      </c>
      <c r="D254" t="s">
        <v>421</v>
      </c>
      <c r="E254" s="263">
        <v>377414</v>
      </c>
      <c r="F254" s="261">
        <v>43686</v>
      </c>
      <c r="G254" t="s">
        <v>215</v>
      </c>
      <c r="H254" s="252">
        <f t="shared" si="12"/>
        <v>4000</v>
      </c>
      <c r="I254" s="253">
        <f t="shared" si="13"/>
        <v>4600</v>
      </c>
      <c r="J254" s="254"/>
      <c r="K254" s="253"/>
      <c r="L254" s="254"/>
      <c r="M254" s="254"/>
      <c r="N254" s="253">
        <f t="shared" si="14"/>
        <v>1000</v>
      </c>
    </row>
    <row r="255" spans="1:14">
      <c r="A255" s="262"/>
      <c r="B255" t="s">
        <v>87</v>
      </c>
      <c r="C255" t="s">
        <v>108</v>
      </c>
      <c r="D255" t="s">
        <v>660</v>
      </c>
      <c r="E255" s="263">
        <v>377386</v>
      </c>
      <c r="F255" s="261">
        <v>43685</v>
      </c>
      <c r="G255" t="s">
        <v>215</v>
      </c>
      <c r="H255" s="252">
        <f t="shared" si="12"/>
        <v>4000</v>
      </c>
      <c r="I255" s="253">
        <f t="shared" si="13"/>
        <v>4600</v>
      </c>
      <c r="J255" s="254"/>
      <c r="K255" s="253"/>
      <c r="L255" s="254"/>
      <c r="M255" s="254"/>
      <c r="N255" s="253">
        <f t="shared" si="14"/>
        <v>1000</v>
      </c>
    </row>
    <row r="256" spans="1:14">
      <c r="A256" s="262"/>
      <c r="B256" t="s">
        <v>98</v>
      </c>
      <c r="C256" t="s">
        <v>169</v>
      </c>
      <c r="D256" t="s">
        <v>422</v>
      </c>
      <c r="E256" s="263">
        <v>377524</v>
      </c>
      <c r="F256" s="261">
        <v>43687</v>
      </c>
      <c r="G256" t="s">
        <v>215</v>
      </c>
      <c r="H256" s="252">
        <f t="shared" si="12"/>
        <v>4000</v>
      </c>
      <c r="I256" s="253">
        <f t="shared" si="13"/>
        <v>4600</v>
      </c>
      <c r="J256" s="254"/>
      <c r="K256" s="253"/>
      <c r="L256" s="254"/>
      <c r="M256" s="254"/>
      <c r="N256" s="253">
        <f t="shared" si="14"/>
        <v>1000</v>
      </c>
    </row>
    <row r="257" spans="1:14">
      <c r="A257" s="262"/>
      <c r="B257" t="s">
        <v>80</v>
      </c>
      <c r="C257" t="s">
        <v>89</v>
      </c>
      <c r="D257" t="s">
        <v>423</v>
      </c>
      <c r="E257" s="263">
        <v>377657</v>
      </c>
      <c r="F257" s="261">
        <v>43689</v>
      </c>
      <c r="G257" t="s">
        <v>215</v>
      </c>
      <c r="H257" s="252">
        <f t="shared" si="12"/>
        <v>4000</v>
      </c>
      <c r="I257" s="253">
        <f t="shared" si="13"/>
        <v>4600</v>
      </c>
      <c r="J257" s="254"/>
      <c r="K257" s="253"/>
      <c r="L257" s="254"/>
      <c r="M257" s="254"/>
      <c r="N257" s="253">
        <f t="shared" si="14"/>
        <v>1000</v>
      </c>
    </row>
    <row r="258" spans="1:14">
      <c r="A258" s="262"/>
      <c r="B258" t="s">
        <v>80</v>
      </c>
      <c r="C258" t="s">
        <v>89</v>
      </c>
      <c r="D258" t="s">
        <v>424</v>
      </c>
      <c r="E258" s="263">
        <v>356377</v>
      </c>
      <c r="F258" s="261">
        <v>43678</v>
      </c>
      <c r="G258" t="s">
        <v>215</v>
      </c>
      <c r="H258" s="252">
        <f t="shared" si="12"/>
        <v>4000</v>
      </c>
      <c r="I258" s="253">
        <f t="shared" si="13"/>
        <v>4600</v>
      </c>
      <c r="J258" s="254"/>
      <c r="K258" s="253"/>
      <c r="L258" s="254"/>
      <c r="M258" s="254"/>
      <c r="N258" s="253">
        <f t="shared" si="14"/>
        <v>1000</v>
      </c>
    </row>
    <row r="259" spans="1:14">
      <c r="A259" s="262"/>
      <c r="B259" t="s">
        <v>80</v>
      </c>
      <c r="C259" t="s">
        <v>111</v>
      </c>
      <c r="D259" t="s">
        <v>425</v>
      </c>
      <c r="E259" s="263">
        <v>356412</v>
      </c>
      <c r="F259" s="261">
        <v>43678</v>
      </c>
      <c r="G259" t="s">
        <v>215</v>
      </c>
      <c r="H259" s="252">
        <f t="shared" si="12"/>
        <v>4000</v>
      </c>
      <c r="I259" s="253">
        <f t="shared" si="13"/>
        <v>4600</v>
      </c>
      <c r="J259" s="254"/>
      <c r="K259" s="253"/>
      <c r="L259" s="254"/>
      <c r="M259" s="254"/>
      <c r="N259" s="253">
        <f t="shared" si="14"/>
        <v>1000</v>
      </c>
    </row>
    <row r="260" spans="1:14">
      <c r="A260" s="262"/>
      <c r="B260" t="s">
        <v>80</v>
      </c>
      <c r="C260" t="s">
        <v>426</v>
      </c>
      <c r="D260" t="s">
        <v>427</v>
      </c>
      <c r="E260" s="263">
        <v>377690</v>
      </c>
      <c r="F260" s="261">
        <v>43689</v>
      </c>
      <c r="G260" t="s">
        <v>215</v>
      </c>
      <c r="H260" s="252">
        <f t="shared" si="12"/>
        <v>4000</v>
      </c>
      <c r="I260" s="253">
        <f t="shared" si="13"/>
        <v>4600</v>
      </c>
      <c r="J260" s="254"/>
      <c r="K260" s="253"/>
      <c r="L260" s="254"/>
      <c r="M260" s="254"/>
      <c r="N260" s="253">
        <f t="shared" si="14"/>
        <v>1000</v>
      </c>
    </row>
    <row r="261" spans="1:14">
      <c r="A261" s="262"/>
      <c r="B261" t="s">
        <v>80</v>
      </c>
      <c r="C261" t="s">
        <v>112</v>
      </c>
      <c r="D261" t="s">
        <v>639</v>
      </c>
      <c r="E261" s="263">
        <v>356375</v>
      </c>
      <c r="F261" s="261">
        <v>43678</v>
      </c>
      <c r="G261" t="s">
        <v>215</v>
      </c>
      <c r="H261" s="252">
        <f t="shared" si="12"/>
        <v>4000</v>
      </c>
      <c r="I261" s="253">
        <f t="shared" si="13"/>
        <v>4600</v>
      </c>
      <c r="J261" s="254"/>
      <c r="K261" s="253"/>
      <c r="L261" s="254"/>
      <c r="M261" s="254"/>
      <c r="N261" s="253">
        <f t="shared" si="14"/>
        <v>1000</v>
      </c>
    </row>
    <row r="262" spans="1:14">
      <c r="A262" s="262"/>
      <c r="B262" t="s">
        <v>80</v>
      </c>
      <c r="C262" t="s">
        <v>112</v>
      </c>
      <c r="D262" t="s">
        <v>428</v>
      </c>
      <c r="E262" s="263">
        <v>377221</v>
      </c>
      <c r="F262" s="261">
        <v>43682</v>
      </c>
      <c r="G262" t="s">
        <v>215</v>
      </c>
      <c r="H262" s="252">
        <f t="shared" si="12"/>
        <v>4000</v>
      </c>
      <c r="I262" s="253">
        <f t="shared" si="13"/>
        <v>4600</v>
      </c>
      <c r="J262" s="254"/>
      <c r="K262" s="253"/>
      <c r="L262" s="254"/>
      <c r="M262" s="254"/>
      <c r="N262" s="253">
        <f t="shared" si="14"/>
        <v>1000</v>
      </c>
    </row>
    <row r="263" spans="1:14">
      <c r="A263" s="262"/>
      <c r="B263" t="s">
        <v>80</v>
      </c>
      <c r="C263" t="s">
        <v>112</v>
      </c>
      <c r="D263" t="s">
        <v>594</v>
      </c>
      <c r="E263" s="263">
        <v>356279</v>
      </c>
      <c r="F263" s="261">
        <v>43678</v>
      </c>
      <c r="G263" t="s">
        <v>215</v>
      </c>
      <c r="H263" s="252">
        <f t="shared" si="12"/>
        <v>4000</v>
      </c>
      <c r="I263" s="253">
        <f t="shared" si="13"/>
        <v>4600</v>
      </c>
      <c r="J263" s="254"/>
      <c r="K263" s="253"/>
      <c r="L263" s="254"/>
      <c r="M263" s="254"/>
      <c r="N263" s="253">
        <f t="shared" si="14"/>
        <v>1000</v>
      </c>
    </row>
    <row r="264" spans="1:14">
      <c r="A264" s="262"/>
      <c r="B264" t="s">
        <v>80</v>
      </c>
      <c r="C264" t="s">
        <v>112</v>
      </c>
      <c r="D264" t="s">
        <v>429</v>
      </c>
      <c r="E264" s="263">
        <v>356443</v>
      </c>
      <c r="F264" s="261">
        <v>43680</v>
      </c>
      <c r="G264" t="s">
        <v>215</v>
      </c>
      <c r="H264" s="252">
        <f t="shared" si="12"/>
        <v>4000</v>
      </c>
      <c r="I264" s="253">
        <f t="shared" si="13"/>
        <v>4600</v>
      </c>
      <c r="J264" s="254"/>
      <c r="K264" s="253"/>
      <c r="L264" s="254"/>
      <c r="M264" s="254"/>
      <c r="N264" s="253">
        <f t="shared" si="14"/>
        <v>1000</v>
      </c>
    </row>
    <row r="265" spans="1:14">
      <c r="A265" s="262"/>
      <c r="B265" t="s">
        <v>80</v>
      </c>
      <c r="C265" t="s">
        <v>112</v>
      </c>
      <c r="D265" t="s">
        <v>430</v>
      </c>
      <c r="E265" s="263">
        <v>377625</v>
      </c>
      <c r="F265" s="261">
        <v>43689</v>
      </c>
      <c r="G265" t="s">
        <v>215</v>
      </c>
      <c r="H265" s="252">
        <f t="shared" si="12"/>
        <v>4000</v>
      </c>
      <c r="I265" s="253">
        <f t="shared" si="13"/>
        <v>4600</v>
      </c>
      <c r="J265" s="254"/>
      <c r="K265" s="253"/>
      <c r="L265" s="254"/>
      <c r="M265" s="254"/>
      <c r="N265" s="253">
        <f t="shared" si="14"/>
        <v>1000</v>
      </c>
    </row>
    <row r="266" spans="1:14">
      <c r="A266" s="262"/>
      <c r="B266" t="s">
        <v>80</v>
      </c>
      <c r="C266" t="s">
        <v>112</v>
      </c>
      <c r="D266" t="s">
        <v>431</v>
      </c>
      <c r="E266" s="263">
        <v>377118</v>
      </c>
      <c r="F266" s="261">
        <v>43681</v>
      </c>
      <c r="G266" t="s">
        <v>215</v>
      </c>
      <c r="H266" s="252">
        <f t="shared" si="12"/>
        <v>4000</v>
      </c>
      <c r="I266" s="253">
        <f t="shared" si="13"/>
        <v>4600</v>
      </c>
      <c r="J266" s="254"/>
      <c r="K266" s="253"/>
      <c r="L266" s="254"/>
      <c r="M266" s="254"/>
      <c r="N266" s="253">
        <f t="shared" si="14"/>
        <v>1000</v>
      </c>
    </row>
    <row r="267" spans="1:14">
      <c r="A267" s="262"/>
      <c r="B267" t="s">
        <v>80</v>
      </c>
      <c r="C267" t="s">
        <v>112</v>
      </c>
      <c r="D267" t="s">
        <v>432</v>
      </c>
      <c r="E267" s="263">
        <v>356261</v>
      </c>
      <c r="F267" s="261">
        <v>43678</v>
      </c>
      <c r="G267" t="s">
        <v>215</v>
      </c>
      <c r="H267" s="252">
        <f t="shared" si="12"/>
        <v>4000</v>
      </c>
      <c r="I267" s="253">
        <f t="shared" si="13"/>
        <v>4600</v>
      </c>
      <c r="J267" s="254"/>
      <c r="K267" s="253"/>
      <c r="L267" s="254"/>
      <c r="M267" s="254"/>
      <c r="N267" s="253">
        <f t="shared" si="14"/>
        <v>1000</v>
      </c>
    </row>
    <row r="268" spans="1:14">
      <c r="A268" s="262"/>
      <c r="B268" t="s">
        <v>176</v>
      </c>
      <c r="C268" t="s">
        <v>177</v>
      </c>
      <c r="D268" t="s">
        <v>595</v>
      </c>
      <c r="E268" s="263">
        <v>377264</v>
      </c>
      <c r="F268" s="261">
        <v>43683</v>
      </c>
      <c r="G268" t="s">
        <v>215</v>
      </c>
      <c r="H268" s="252">
        <f t="shared" si="12"/>
        <v>4000</v>
      </c>
      <c r="I268" s="253">
        <f t="shared" si="13"/>
        <v>4600</v>
      </c>
      <c r="J268" s="254"/>
      <c r="K268" s="253"/>
      <c r="L268" s="254"/>
      <c r="M268" s="254"/>
      <c r="N268" s="253">
        <f t="shared" si="14"/>
        <v>1000</v>
      </c>
    </row>
    <row r="269" spans="1:14">
      <c r="A269" s="262"/>
      <c r="B269" t="s">
        <v>80</v>
      </c>
      <c r="C269" t="s">
        <v>111</v>
      </c>
      <c r="D269" t="s">
        <v>433</v>
      </c>
      <c r="E269" s="263">
        <v>356396</v>
      </c>
      <c r="F269" s="261">
        <v>43678</v>
      </c>
      <c r="G269" t="s">
        <v>215</v>
      </c>
      <c r="H269" s="252">
        <f t="shared" si="12"/>
        <v>4000</v>
      </c>
      <c r="I269" s="253">
        <f t="shared" si="13"/>
        <v>4600</v>
      </c>
      <c r="J269" s="254"/>
      <c r="K269" s="253"/>
      <c r="L269" s="254"/>
      <c r="M269" s="254"/>
      <c r="N269" s="253">
        <f t="shared" si="14"/>
        <v>1000</v>
      </c>
    </row>
    <row r="270" spans="1:14">
      <c r="A270" s="262"/>
      <c r="B270" t="s">
        <v>80</v>
      </c>
      <c r="C270" t="s">
        <v>111</v>
      </c>
      <c r="D270" t="s">
        <v>434</v>
      </c>
      <c r="E270" s="263">
        <v>356384</v>
      </c>
      <c r="F270" s="261">
        <v>43678</v>
      </c>
      <c r="G270" t="s">
        <v>215</v>
      </c>
      <c r="H270" s="252">
        <f t="shared" si="12"/>
        <v>4000</v>
      </c>
      <c r="I270" s="253">
        <f t="shared" si="13"/>
        <v>4600</v>
      </c>
      <c r="J270" s="254"/>
      <c r="K270" s="253"/>
      <c r="L270" s="254"/>
      <c r="M270" s="254"/>
      <c r="N270" s="253">
        <f t="shared" si="14"/>
        <v>1000</v>
      </c>
    </row>
    <row r="271" spans="1:14">
      <c r="A271" s="262"/>
      <c r="B271" t="s">
        <v>80</v>
      </c>
      <c r="C271" t="s">
        <v>111</v>
      </c>
      <c r="D271" t="s">
        <v>435</v>
      </c>
      <c r="E271" s="263">
        <v>356393</v>
      </c>
      <c r="F271" s="261">
        <v>43678</v>
      </c>
      <c r="G271" t="s">
        <v>215</v>
      </c>
      <c r="H271" s="252">
        <f t="shared" si="12"/>
        <v>4000</v>
      </c>
      <c r="I271" s="253">
        <f t="shared" si="13"/>
        <v>4600</v>
      </c>
      <c r="J271" s="254"/>
      <c r="K271" s="253"/>
      <c r="L271" s="254"/>
      <c r="M271" s="254"/>
      <c r="N271" s="253">
        <f t="shared" si="14"/>
        <v>1000</v>
      </c>
    </row>
    <row r="272" spans="1:14">
      <c r="A272" s="262"/>
      <c r="B272" t="s">
        <v>87</v>
      </c>
      <c r="C272" t="s">
        <v>90</v>
      </c>
      <c r="D272" t="s">
        <v>436</v>
      </c>
      <c r="E272" s="263">
        <v>377294</v>
      </c>
      <c r="F272" s="261">
        <v>43684</v>
      </c>
      <c r="G272" t="s">
        <v>215</v>
      </c>
      <c r="H272" s="252">
        <f t="shared" si="12"/>
        <v>4000</v>
      </c>
      <c r="I272" s="253">
        <f t="shared" si="13"/>
        <v>4600</v>
      </c>
      <c r="J272" s="254"/>
      <c r="K272" s="253"/>
      <c r="L272" s="254"/>
      <c r="M272" s="254"/>
      <c r="N272" s="253">
        <f t="shared" si="14"/>
        <v>1000</v>
      </c>
    </row>
    <row r="273" spans="1:14">
      <c r="A273" s="262"/>
      <c r="B273" t="s">
        <v>87</v>
      </c>
      <c r="C273" t="s">
        <v>90</v>
      </c>
      <c r="D273" t="s">
        <v>661</v>
      </c>
      <c r="E273" s="263">
        <v>377532</v>
      </c>
      <c r="F273" s="261">
        <v>43687</v>
      </c>
      <c r="G273" t="s">
        <v>215</v>
      </c>
      <c r="H273" s="252">
        <f t="shared" si="12"/>
        <v>4000</v>
      </c>
      <c r="I273" s="253">
        <f t="shared" si="13"/>
        <v>4600</v>
      </c>
      <c r="J273" s="254"/>
      <c r="K273" s="253"/>
      <c r="L273" s="254"/>
      <c r="M273" s="254"/>
      <c r="N273" s="253">
        <f t="shared" si="14"/>
        <v>1000</v>
      </c>
    </row>
    <row r="274" spans="1:14">
      <c r="A274" s="262"/>
      <c r="B274" t="s">
        <v>87</v>
      </c>
      <c r="C274" t="s">
        <v>90</v>
      </c>
      <c r="D274" t="s">
        <v>437</v>
      </c>
      <c r="E274" s="263">
        <v>377277</v>
      </c>
      <c r="F274" s="261">
        <v>43684</v>
      </c>
      <c r="G274" t="s">
        <v>215</v>
      </c>
      <c r="H274" s="252">
        <f t="shared" si="12"/>
        <v>4000</v>
      </c>
      <c r="I274" s="253">
        <f t="shared" si="13"/>
        <v>4600</v>
      </c>
      <c r="J274" s="254"/>
      <c r="K274" s="253"/>
      <c r="L274" s="254"/>
      <c r="M274" s="254"/>
      <c r="N274" s="253">
        <f t="shared" si="14"/>
        <v>1000</v>
      </c>
    </row>
    <row r="275" spans="1:14">
      <c r="A275" s="262"/>
      <c r="B275" t="s">
        <v>87</v>
      </c>
      <c r="C275" t="s">
        <v>90</v>
      </c>
      <c r="D275" t="s">
        <v>438</v>
      </c>
      <c r="E275" s="263">
        <v>377216</v>
      </c>
      <c r="F275" s="261">
        <v>43682</v>
      </c>
      <c r="G275" t="s">
        <v>215</v>
      </c>
      <c r="H275" s="252">
        <f t="shared" si="12"/>
        <v>4000</v>
      </c>
      <c r="I275" s="253">
        <f t="shared" si="13"/>
        <v>4600</v>
      </c>
      <c r="J275" s="254"/>
      <c r="K275" s="253"/>
      <c r="L275" s="254"/>
      <c r="M275" s="254"/>
      <c r="N275" s="253">
        <f t="shared" si="14"/>
        <v>1000</v>
      </c>
    </row>
    <row r="276" spans="1:14">
      <c r="A276" s="262"/>
      <c r="B276" t="s">
        <v>80</v>
      </c>
      <c r="C276" t="s">
        <v>640</v>
      </c>
      <c r="D276" t="s">
        <v>641</v>
      </c>
      <c r="E276" s="263">
        <v>377079</v>
      </c>
      <c r="F276" s="261">
        <v>43681</v>
      </c>
      <c r="G276" t="s">
        <v>215</v>
      </c>
      <c r="H276" s="252">
        <f t="shared" si="12"/>
        <v>4000</v>
      </c>
      <c r="I276" s="253">
        <f t="shared" si="13"/>
        <v>4600</v>
      </c>
      <c r="J276" s="254"/>
      <c r="K276" s="253"/>
      <c r="L276" s="254"/>
      <c r="M276" s="254"/>
      <c r="N276" s="253">
        <f t="shared" si="14"/>
        <v>1000</v>
      </c>
    </row>
    <row r="277" spans="1:14">
      <c r="A277" s="262"/>
      <c r="B277" t="s">
        <v>80</v>
      </c>
      <c r="C277" t="s">
        <v>159</v>
      </c>
      <c r="D277" t="s">
        <v>439</v>
      </c>
      <c r="E277" s="263">
        <v>377223</v>
      </c>
      <c r="F277" s="261">
        <v>43682</v>
      </c>
      <c r="G277" t="s">
        <v>215</v>
      </c>
      <c r="H277" s="252">
        <f t="shared" si="12"/>
        <v>4000</v>
      </c>
      <c r="I277" s="253">
        <f t="shared" si="13"/>
        <v>4600</v>
      </c>
      <c r="J277" s="254"/>
      <c r="K277" s="253"/>
      <c r="L277" s="254"/>
      <c r="M277" s="254"/>
      <c r="N277" s="253">
        <f t="shared" si="14"/>
        <v>1000</v>
      </c>
    </row>
    <row r="278" spans="1:14">
      <c r="A278" s="262"/>
      <c r="B278" t="s">
        <v>80</v>
      </c>
      <c r="C278" t="s">
        <v>159</v>
      </c>
      <c r="D278" t="s">
        <v>440</v>
      </c>
      <c r="E278" s="263">
        <v>377106</v>
      </c>
      <c r="F278" s="261">
        <v>43681</v>
      </c>
      <c r="G278" t="s">
        <v>215</v>
      </c>
      <c r="H278" s="252">
        <f t="shared" si="12"/>
        <v>4000</v>
      </c>
      <c r="I278" s="253">
        <f t="shared" si="13"/>
        <v>4600</v>
      </c>
      <c r="J278" s="254"/>
      <c r="K278" s="253"/>
      <c r="L278" s="254"/>
      <c r="M278" s="254"/>
      <c r="N278" s="253">
        <f t="shared" si="14"/>
        <v>1000</v>
      </c>
    </row>
    <row r="279" spans="1:14">
      <c r="A279" s="262"/>
      <c r="B279" t="s">
        <v>80</v>
      </c>
      <c r="C279" t="s">
        <v>113</v>
      </c>
      <c r="D279" t="s">
        <v>441</v>
      </c>
      <c r="E279" s="263">
        <v>377044</v>
      </c>
      <c r="F279" s="261">
        <v>43680</v>
      </c>
      <c r="G279" t="s">
        <v>215</v>
      </c>
      <c r="H279" s="252">
        <f t="shared" si="12"/>
        <v>4000</v>
      </c>
      <c r="I279" s="253">
        <f t="shared" si="13"/>
        <v>4600</v>
      </c>
      <c r="J279" s="254"/>
      <c r="K279" s="253"/>
      <c r="L279" s="254"/>
      <c r="M279" s="254"/>
      <c r="N279" s="253">
        <f t="shared" si="14"/>
        <v>1000</v>
      </c>
    </row>
    <row r="280" spans="1:14">
      <c r="A280" s="262"/>
      <c r="B280" t="s">
        <v>80</v>
      </c>
      <c r="C280" t="s">
        <v>113</v>
      </c>
      <c r="D280" t="s">
        <v>596</v>
      </c>
      <c r="E280" s="263">
        <v>377622</v>
      </c>
      <c r="F280" s="261">
        <v>43689</v>
      </c>
      <c r="G280" t="s">
        <v>215</v>
      </c>
      <c r="H280" s="252">
        <f t="shared" si="12"/>
        <v>4000</v>
      </c>
      <c r="I280" s="253">
        <f t="shared" si="13"/>
        <v>4600</v>
      </c>
      <c r="J280" s="254"/>
      <c r="K280" s="253"/>
      <c r="L280" s="254"/>
      <c r="M280" s="254"/>
      <c r="N280" s="253">
        <f t="shared" si="14"/>
        <v>1000</v>
      </c>
    </row>
    <row r="281" spans="1:14">
      <c r="A281" s="262"/>
      <c r="B281" t="s">
        <v>80</v>
      </c>
      <c r="C281" t="s">
        <v>113</v>
      </c>
      <c r="D281" t="s">
        <v>442</v>
      </c>
      <c r="E281" s="263">
        <v>377053</v>
      </c>
      <c r="F281" s="261">
        <v>43680</v>
      </c>
      <c r="G281" t="s">
        <v>215</v>
      </c>
      <c r="H281" s="252">
        <f t="shared" si="12"/>
        <v>4000</v>
      </c>
      <c r="I281" s="253">
        <f t="shared" si="13"/>
        <v>4600</v>
      </c>
      <c r="J281" s="254"/>
      <c r="K281" s="253"/>
      <c r="L281" s="254"/>
      <c r="M281" s="254"/>
      <c r="N281" s="253">
        <f t="shared" si="14"/>
        <v>1000</v>
      </c>
    </row>
    <row r="282" spans="1:14">
      <c r="A282" s="262"/>
      <c r="B282" t="s">
        <v>87</v>
      </c>
      <c r="C282" t="s">
        <v>137</v>
      </c>
      <c r="D282" t="s">
        <v>443</v>
      </c>
      <c r="E282" s="263">
        <v>356351</v>
      </c>
      <c r="F282" s="261">
        <v>43678</v>
      </c>
      <c r="G282" t="s">
        <v>215</v>
      </c>
      <c r="H282" s="252">
        <f t="shared" si="12"/>
        <v>4000</v>
      </c>
      <c r="I282" s="253">
        <f t="shared" si="13"/>
        <v>4600</v>
      </c>
      <c r="J282" s="254"/>
      <c r="K282" s="253"/>
      <c r="L282" s="254"/>
      <c r="M282" s="254"/>
      <c r="N282" s="253">
        <f t="shared" si="14"/>
        <v>1000</v>
      </c>
    </row>
    <row r="283" spans="1:14">
      <c r="A283" s="262"/>
      <c r="B283" t="s">
        <v>87</v>
      </c>
      <c r="C283" t="s">
        <v>137</v>
      </c>
      <c r="D283" t="s">
        <v>444</v>
      </c>
      <c r="E283" s="263">
        <v>356291</v>
      </c>
      <c r="F283" s="261">
        <v>43678</v>
      </c>
      <c r="G283" t="s">
        <v>215</v>
      </c>
      <c r="H283" s="252">
        <f t="shared" si="12"/>
        <v>4000</v>
      </c>
      <c r="I283" s="253">
        <f t="shared" si="13"/>
        <v>4600</v>
      </c>
      <c r="J283" s="254"/>
      <c r="K283" s="253"/>
      <c r="L283" s="254"/>
      <c r="M283" s="254"/>
      <c r="N283" s="253">
        <f t="shared" si="14"/>
        <v>1000</v>
      </c>
    </row>
    <row r="284" spans="1:14">
      <c r="A284" s="255"/>
      <c r="B284" t="s">
        <v>87</v>
      </c>
      <c r="C284" t="s">
        <v>133</v>
      </c>
      <c r="D284" t="s">
        <v>597</v>
      </c>
      <c r="E284" s="263">
        <v>377497</v>
      </c>
      <c r="F284" s="261">
        <v>43687</v>
      </c>
      <c r="G284" t="s">
        <v>215</v>
      </c>
      <c r="H284" s="252">
        <f t="shared" si="12"/>
        <v>4000</v>
      </c>
      <c r="I284" s="253">
        <f t="shared" si="13"/>
        <v>4600</v>
      </c>
      <c r="J284" s="254"/>
      <c r="K284" s="253"/>
      <c r="L284" s="254"/>
      <c r="M284" s="254"/>
      <c r="N284" s="253">
        <f t="shared" si="14"/>
        <v>1000</v>
      </c>
    </row>
    <row r="285" spans="1:14">
      <c r="A285" s="262"/>
      <c r="B285" t="s">
        <v>87</v>
      </c>
      <c r="C285" t="s">
        <v>133</v>
      </c>
      <c r="D285" t="s">
        <v>445</v>
      </c>
      <c r="E285" s="263">
        <v>352633</v>
      </c>
      <c r="F285" s="261">
        <v>43580</v>
      </c>
      <c r="G285" t="s">
        <v>215</v>
      </c>
      <c r="H285" s="252">
        <f t="shared" si="12"/>
        <v>4000</v>
      </c>
      <c r="I285" s="253">
        <f t="shared" si="13"/>
        <v>4600</v>
      </c>
      <c r="J285" s="254"/>
      <c r="K285" s="253"/>
      <c r="L285" s="254"/>
      <c r="M285" s="254"/>
      <c r="N285" s="253">
        <f t="shared" si="14"/>
        <v>1000</v>
      </c>
    </row>
    <row r="286" spans="1:14">
      <c r="A286" s="256"/>
      <c r="B286" t="s">
        <v>87</v>
      </c>
      <c r="C286" t="s">
        <v>133</v>
      </c>
      <c r="D286" t="s">
        <v>598</v>
      </c>
      <c r="E286" s="263">
        <v>377638</v>
      </c>
      <c r="F286" s="261">
        <v>43689</v>
      </c>
      <c r="G286" t="s">
        <v>215</v>
      </c>
      <c r="H286" s="252">
        <f t="shared" si="12"/>
        <v>4000</v>
      </c>
      <c r="I286" s="253">
        <f t="shared" si="13"/>
        <v>4600</v>
      </c>
      <c r="J286" s="254"/>
      <c r="K286" s="253"/>
      <c r="L286" s="254"/>
      <c r="M286" s="254"/>
      <c r="N286" s="253">
        <f t="shared" si="14"/>
        <v>1000</v>
      </c>
    </row>
    <row r="287" spans="1:14">
      <c r="A287" s="257"/>
      <c r="B287" t="s">
        <v>87</v>
      </c>
      <c r="C287" t="s">
        <v>133</v>
      </c>
      <c r="D287" t="s">
        <v>599</v>
      </c>
      <c r="E287" s="263">
        <v>377617</v>
      </c>
      <c r="F287" s="261">
        <v>43689</v>
      </c>
      <c r="G287" t="s">
        <v>215</v>
      </c>
      <c r="H287" s="252">
        <f t="shared" si="12"/>
        <v>4000</v>
      </c>
      <c r="I287" s="253">
        <f t="shared" si="13"/>
        <v>4600</v>
      </c>
      <c r="J287" s="254"/>
      <c r="K287" s="253"/>
      <c r="L287" s="254"/>
      <c r="M287" s="254"/>
      <c r="N287" s="253">
        <f t="shared" si="14"/>
        <v>1000</v>
      </c>
    </row>
    <row r="288" spans="1:14">
      <c r="A288" s="262"/>
      <c r="B288" t="s">
        <v>87</v>
      </c>
      <c r="C288" t="s">
        <v>143</v>
      </c>
      <c r="D288" t="s">
        <v>642</v>
      </c>
      <c r="E288" s="263">
        <v>377142</v>
      </c>
      <c r="F288" s="261">
        <v>43681</v>
      </c>
      <c r="G288" t="s">
        <v>215</v>
      </c>
      <c r="H288" s="252">
        <f t="shared" si="12"/>
        <v>4000</v>
      </c>
      <c r="I288" s="253">
        <f t="shared" si="13"/>
        <v>4600</v>
      </c>
      <c r="J288" s="254"/>
      <c r="K288" s="253"/>
      <c r="L288" s="254"/>
      <c r="M288" s="254"/>
      <c r="N288" s="253">
        <f t="shared" si="14"/>
        <v>1000</v>
      </c>
    </row>
    <row r="289" spans="1:14">
      <c r="A289" s="262"/>
      <c r="B289" t="s">
        <v>91</v>
      </c>
      <c r="C289" t="s">
        <v>131</v>
      </c>
      <c r="D289" t="s">
        <v>446</v>
      </c>
      <c r="E289" s="263">
        <v>356402</v>
      </c>
      <c r="F289" s="261">
        <v>43678</v>
      </c>
      <c r="G289" t="s">
        <v>215</v>
      </c>
      <c r="H289" s="252">
        <f t="shared" si="12"/>
        <v>4000</v>
      </c>
      <c r="I289" s="253">
        <f t="shared" si="13"/>
        <v>4600</v>
      </c>
      <c r="J289" s="254"/>
      <c r="K289" s="253"/>
      <c r="L289" s="254"/>
      <c r="M289" s="254"/>
      <c r="N289" s="253">
        <f t="shared" si="14"/>
        <v>1000</v>
      </c>
    </row>
    <row r="290" spans="1:14">
      <c r="A290" s="262"/>
      <c r="B290" t="s">
        <v>91</v>
      </c>
      <c r="C290" t="s">
        <v>131</v>
      </c>
      <c r="D290" t="s">
        <v>447</v>
      </c>
      <c r="E290" s="263">
        <v>377004</v>
      </c>
      <c r="F290" s="261">
        <v>43680</v>
      </c>
      <c r="G290" t="s">
        <v>215</v>
      </c>
      <c r="H290" s="252">
        <f t="shared" si="12"/>
        <v>4000</v>
      </c>
      <c r="I290" s="253">
        <f t="shared" si="13"/>
        <v>4600</v>
      </c>
      <c r="J290" s="254"/>
      <c r="K290" s="253"/>
      <c r="L290" s="254"/>
      <c r="M290" s="254"/>
      <c r="N290" s="253">
        <f t="shared" si="14"/>
        <v>1000</v>
      </c>
    </row>
    <row r="291" spans="1:14">
      <c r="A291" s="262"/>
      <c r="B291" t="s">
        <v>91</v>
      </c>
      <c r="C291" t="s">
        <v>131</v>
      </c>
      <c r="D291" t="s">
        <v>448</v>
      </c>
      <c r="E291" s="263">
        <v>356345</v>
      </c>
      <c r="F291" s="261">
        <v>43678</v>
      </c>
      <c r="G291" t="s">
        <v>215</v>
      </c>
      <c r="H291" s="252">
        <f t="shared" ref="H291:H354" si="15">IF(D291&gt;0,4000,"")</f>
        <v>4000</v>
      </c>
      <c r="I291" s="253">
        <f t="shared" ref="I291:I354" si="16">IF(E291&gt;0,IF(J291="",4600,""),"")</f>
        <v>4600</v>
      </c>
      <c r="J291" s="254"/>
      <c r="K291" s="253"/>
      <c r="L291" s="254"/>
      <c r="M291" s="254"/>
      <c r="N291" s="253">
        <f t="shared" ref="N291:N354" si="17">IF(D291&gt;0,1000,"")</f>
        <v>1000</v>
      </c>
    </row>
    <row r="292" spans="1:14">
      <c r="A292" s="262"/>
      <c r="B292" t="s">
        <v>91</v>
      </c>
      <c r="C292" t="s">
        <v>131</v>
      </c>
      <c r="D292" t="s">
        <v>643</v>
      </c>
      <c r="E292" s="263">
        <v>377648</v>
      </c>
      <c r="F292" s="261">
        <v>43689</v>
      </c>
      <c r="G292" t="s">
        <v>215</v>
      </c>
      <c r="H292" s="252">
        <f t="shared" si="15"/>
        <v>4000</v>
      </c>
      <c r="I292" s="253">
        <f t="shared" si="16"/>
        <v>4600</v>
      </c>
      <c r="J292" s="254"/>
      <c r="K292" s="253"/>
      <c r="L292" s="254"/>
      <c r="M292" s="254"/>
      <c r="N292" s="253">
        <f t="shared" si="17"/>
        <v>1000</v>
      </c>
    </row>
    <row r="293" spans="1:14">
      <c r="A293" s="262"/>
      <c r="B293" t="s">
        <v>91</v>
      </c>
      <c r="C293" t="s">
        <v>131</v>
      </c>
      <c r="D293" t="s">
        <v>600</v>
      </c>
      <c r="E293" s="263">
        <v>356395</v>
      </c>
      <c r="F293" s="261">
        <v>43678</v>
      </c>
      <c r="G293" t="s">
        <v>215</v>
      </c>
      <c r="H293" s="252">
        <f t="shared" si="15"/>
        <v>4000</v>
      </c>
      <c r="I293" s="253">
        <f t="shared" si="16"/>
        <v>4600</v>
      </c>
      <c r="J293" s="254"/>
      <c r="K293" s="253"/>
      <c r="L293" s="254"/>
      <c r="M293" s="254"/>
      <c r="N293" s="253">
        <f t="shared" si="17"/>
        <v>1000</v>
      </c>
    </row>
    <row r="294" spans="1:14">
      <c r="A294" s="262"/>
      <c r="B294" t="s">
        <v>91</v>
      </c>
      <c r="C294" t="s">
        <v>92</v>
      </c>
      <c r="D294" t="s">
        <v>449</v>
      </c>
      <c r="E294" s="263">
        <v>377381</v>
      </c>
      <c r="F294" s="261">
        <v>43685</v>
      </c>
      <c r="G294" t="s">
        <v>215</v>
      </c>
      <c r="H294" s="252">
        <f t="shared" si="15"/>
        <v>4000</v>
      </c>
      <c r="I294" s="253">
        <f t="shared" si="16"/>
        <v>4600</v>
      </c>
      <c r="J294" s="254"/>
      <c r="K294" s="253"/>
      <c r="L294" s="254"/>
      <c r="M294" s="254"/>
      <c r="N294" s="253">
        <f t="shared" si="17"/>
        <v>1000</v>
      </c>
    </row>
    <row r="295" spans="1:14">
      <c r="A295" s="262"/>
      <c r="B295" t="s">
        <v>91</v>
      </c>
      <c r="C295" t="s">
        <v>114</v>
      </c>
      <c r="D295" t="s">
        <v>450</v>
      </c>
      <c r="E295" s="263">
        <v>356271</v>
      </c>
      <c r="F295" s="261">
        <v>43678</v>
      </c>
      <c r="G295" t="s">
        <v>215</v>
      </c>
      <c r="H295" s="252">
        <f t="shared" si="15"/>
        <v>4000</v>
      </c>
      <c r="I295" s="253">
        <f t="shared" si="16"/>
        <v>4600</v>
      </c>
      <c r="J295" s="254"/>
      <c r="K295" s="253"/>
      <c r="L295" s="254"/>
      <c r="M295" s="254"/>
      <c r="N295" s="253">
        <f t="shared" si="17"/>
        <v>1000</v>
      </c>
    </row>
    <row r="296" spans="1:14">
      <c r="A296" s="262"/>
      <c r="B296" t="s">
        <v>91</v>
      </c>
      <c r="C296" t="s">
        <v>114</v>
      </c>
      <c r="D296" t="s">
        <v>451</v>
      </c>
      <c r="E296" s="263">
        <v>356339</v>
      </c>
      <c r="F296" s="261">
        <v>43678</v>
      </c>
      <c r="G296" t="s">
        <v>215</v>
      </c>
      <c r="H296" s="252">
        <f t="shared" si="15"/>
        <v>4000</v>
      </c>
      <c r="I296" s="253">
        <f t="shared" si="16"/>
        <v>4600</v>
      </c>
      <c r="J296" s="254"/>
      <c r="K296" s="253"/>
      <c r="L296" s="254"/>
      <c r="M296" s="254"/>
      <c r="N296" s="253">
        <f t="shared" si="17"/>
        <v>1000</v>
      </c>
    </row>
    <row r="297" spans="1:14">
      <c r="A297" s="262"/>
      <c r="B297" t="s">
        <v>91</v>
      </c>
      <c r="C297" t="s">
        <v>114</v>
      </c>
      <c r="D297" t="s">
        <v>452</v>
      </c>
      <c r="E297" s="263">
        <v>377090</v>
      </c>
      <c r="F297" s="261">
        <v>43681</v>
      </c>
      <c r="G297" t="s">
        <v>215</v>
      </c>
      <c r="H297" s="252">
        <f t="shared" si="15"/>
        <v>4000</v>
      </c>
      <c r="I297" s="253">
        <f t="shared" si="16"/>
        <v>4600</v>
      </c>
      <c r="J297" s="254"/>
      <c r="K297" s="253"/>
      <c r="L297" s="254"/>
      <c r="M297" s="254"/>
      <c r="N297" s="253">
        <f t="shared" si="17"/>
        <v>1000</v>
      </c>
    </row>
    <row r="298" spans="1:14">
      <c r="A298" s="262"/>
      <c r="B298" t="s">
        <v>91</v>
      </c>
      <c r="C298" t="s">
        <v>114</v>
      </c>
      <c r="D298" t="s">
        <v>453</v>
      </c>
      <c r="E298" s="263">
        <v>377071</v>
      </c>
      <c r="F298" s="261">
        <v>43681</v>
      </c>
      <c r="G298" t="s">
        <v>215</v>
      </c>
      <c r="H298" s="252">
        <f t="shared" si="15"/>
        <v>4000</v>
      </c>
      <c r="I298" s="253">
        <f t="shared" si="16"/>
        <v>4600</v>
      </c>
      <c r="J298" s="254"/>
      <c r="K298" s="253"/>
      <c r="L298" s="254"/>
      <c r="M298" s="254"/>
      <c r="N298" s="253">
        <f t="shared" si="17"/>
        <v>1000</v>
      </c>
    </row>
    <row r="299" spans="1:14">
      <c r="A299" s="262"/>
      <c r="B299" t="s">
        <v>91</v>
      </c>
      <c r="C299" t="s">
        <v>114</v>
      </c>
      <c r="D299" t="s">
        <v>454</v>
      </c>
      <c r="E299" s="263">
        <v>377458</v>
      </c>
      <c r="F299" s="261">
        <v>43686</v>
      </c>
      <c r="G299" t="s">
        <v>215</v>
      </c>
      <c r="H299" s="252">
        <f t="shared" si="15"/>
        <v>4000</v>
      </c>
      <c r="I299" s="253">
        <f t="shared" si="16"/>
        <v>4600</v>
      </c>
      <c r="J299" s="254"/>
      <c r="K299" s="253"/>
      <c r="L299" s="254"/>
      <c r="M299" s="254"/>
      <c r="N299" s="253">
        <f t="shared" si="17"/>
        <v>1000</v>
      </c>
    </row>
    <row r="300" spans="1:14">
      <c r="A300" s="262"/>
      <c r="B300" t="s">
        <v>91</v>
      </c>
      <c r="C300" t="s">
        <v>114</v>
      </c>
      <c r="D300" t="s">
        <v>455</v>
      </c>
      <c r="E300" s="263">
        <v>377644</v>
      </c>
      <c r="F300" s="261">
        <v>43689</v>
      </c>
      <c r="G300" t="s">
        <v>215</v>
      </c>
      <c r="H300" s="252">
        <f t="shared" si="15"/>
        <v>4000</v>
      </c>
      <c r="I300" s="253">
        <f t="shared" si="16"/>
        <v>4600</v>
      </c>
      <c r="J300" s="254"/>
      <c r="K300" s="253"/>
      <c r="L300" s="254"/>
      <c r="M300" s="254"/>
      <c r="N300" s="253">
        <f t="shared" si="17"/>
        <v>1000</v>
      </c>
    </row>
    <row r="301" spans="1:14">
      <c r="A301" s="262"/>
      <c r="B301" t="s">
        <v>91</v>
      </c>
      <c r="C301" t="s">
        <v>114</v>
      </c>
      <c r="D301" t="s">
        <v>456</v>
      </c>
      <c r="E301" s="263">
        <v>356451</v>
      </c>
      <c r="F301" s="261">
        <v>43680</v>
      </c>
      <c r="G301" t="s">
        <v>215</v>
      </c>
      <c r="H301" s="252">
        <f t="shared" si="15"/>
        <v>4000</v>
      </c>
      <c r="I301" s="253">
        <f t="shared" si="16"/>
        <v>4600</v>
      </c>
      <c r="J301" s="254"/>
      <c r="K301" s="253"/>
      <c r="L301" s="254"/>
      <c r="M301" s="254"/>
      <c r="N301" s="253">
        <f t="shared" si="17"/>
        <v>1000</v>
      </c>
    </row>
    <row r="302" spans="1:14">
      <c r="A302" s="262"/>
      <c r="B302" t="s">
        <v>91</v>
      </c>
      <c r="C302" t="s">
        <v>132</v>
      </c>
      <c r="D302" t="s">
        <v>457</v>
      </c>
      <c r="E302" s="263">
        <v>377673</v>
      </c>
      <c r="F302" s="261">
        <v>43689</v>
      </c>
      <c r="G302" t="s">
        <v>215</v>
      </c>
      <c r="H302" s="252">
        <f t="shared" si="15"/>
        <v>4000</v>
      </c>
      <c r="I302" s="253">
        <f t="shared" si="16"/>
        <v>4600</v>
      </c>
      <c r="J302" s="254"/>
      <c r="K302" s="253"/>
      <c r="L302" s="254"/>
      <c r="M302" s="254"/>
      <c r="N302" s="253">
        <f t="shared" si="17"/>
        <v>1000</v>
      </c>
    </row>
    <row r="303" spans="1:14">
      <c r="A303" s="262"/>
      <c r="B303" t="s">
        <v>91</v>
      </c>
      <c r="C303" t="s">
        <v>132</v>
      </c>
      <c r="D303" t="s">
        <v>458</v>
      </c>
      <c r="E303" s="263">
        <v>377607</v>
      </c>
      <c r="F303" s="261">
        <v>43687</v>
      </c>
      <c r="G303" t="s">
        <v>215</v>
      </c>
      <c r="H303" s="252">
        <f t="shared" si="15"/>
        <v>4000</v>
      </c>
      <c r="I303" s="253">
        <f t="shared" si="16"/>
        <v>4600</v>
      </c>
      <c r="J303" s="254"/>
      <c r="K303" s="253"/>
      <c r="L303" s="254"/>
      <c r="M303" s="254"/>
      <c r="N303" s="253">
        <f t="shared" si="17"/>
        <v>1000</v>
      </c>
    </row>
    <row r="304" spans="1:14">
      <c r="A304" s="262"/>
      <c r="B304" t="s">
        <v>601</v>
      </c>
      <c r="C304" t="s">
        <v>602</v>
      </c>
      <c r="D304" t="s">
        <v>603</v>
      </c>
      <c r="E304" s="263">
        <v>377149</v>
      </c>
      <c r="F304" s="261">
        <v>43681</v>
      </c>
      <c r="G304" t="s">
        <v>215</v>
      </c>
      <c r="H304" s="252">
        <f t="shared" si="15"/>
        <v>4000</v>
      </c>
      <c r="I304" s="253">
        <f t="shared" si="16"/>
        <v>4600</v>
      </c>
      <c r="J304" s="254"/>
      <c r="K304" s="253"/>
      <c r="L304" s="254"/>
      <c r="M304" s="254"/>
      <c r="N304" s="253">
        <f t="shared" si="17"/>
        <v>1000</v>
      </c>
    </row>
    <row r="305" spans="1:14">
      <c r="A305" s="262"/>
      <c r="B305" t="s">
        <v>459</v>
      </c>
      <c r="C305" t="s">
        <v>460</v>
      </c>
      <c r="D305" t="s">
        <v>461</v>
      </c>
      <c r="E305" s="263">
        <v>356367</v>
      </c>
      <c r="F305" s="261">
        <v>43678</v>
      </c>
      <c r="G305" t="s">
        <v>215</v>
      </c>
      <c r="H305" s="252">
        <f t="shared" si="15"/>
        <v>4000</v>
      </c>
      <c r="I305" s="253">
        <f t="shared" si="16"/>
        <v>4600</v>
      </c>
      <c r="J305" s="254"/>
      <c r="K305" s="253"/>
      <c r="L305" s="254"/>
      <c r="M305" s="254"/>
      <c r="N305" s="253">
        <f t="shared" si="17"/>
        <v>1000</v>
      </c>
    </row>
    <row r="306" spans="1:14">
      <c r="A306" s="262"/>
      <c r="B306" t="s">
        <v>87</v>
      </c>
      <c r="C306" t="s">
        <v>115</v>
      </c>
      <c r="D306" t="s">
        <v>462</v>
      </c>
      <c r="E306" s="263">
        <v>377046</v>
      </c>
      <c r="F306" s="261">
        <v>43680</v>
      </c>
      <c r="G306" t="s">
        <v>215</v>
      </c>
      <c r="H306" s="252">
        <f t="shared" si="15"/>
        <v>4000</v>
      </c>
      <c r="I306" s="253">
        <f t="shared" si="16"/>
        <v>4600</v>
      </c>
      <c r="J306" s="254"/>
      <c r="K306" s="253"/>
      <c r="L306" s="254"/>
      <c r="M306" s="254"/>
      <c r="N306" s="253">
        <f t="shared" si="17"/>
        <v>1000</v>
      </c>
    </row>
    <row r="307" spans="1:14">
      <c r="A307" s="262"/>
      <c r="B307" t="s">
        <v>87</v>
      </c>
      <c r="C307" t="s">
        <v>115</v>
      </c>
      <c r="D307" t="s">
        <v>463</v>
      </c>
      <c r="E307" s="263">
        <v>356390</v>
      </c>
      <c r="F307" s="261">
        <v>43678</v>
      </c>
      <c r="G307" t="s">
        <v>215</v>
      </c>
      <c r="H307" s="252">
        <f t="shared" si="15"/>
        <v>4000</v>
      </c>
      <c r="I307" s="253">
        <f t="shared" si="16"/>
        <v>4600</v>
      </c>
      <c r="J307" s="254"/>
      <c r="K307" s="253"/>
      <c r="L307" s="254"/>
      <c r="M307" s="254"/>
      <c r="N307" s="253">
        <f t="shared" si="17"/>
        <v>1000</v>
      </c>
    </row>
    <row r="308" spans="1:14" ht="15" customHeight="1">
      <c r="A308" s="262"/>
      <c r="B308" t="s">
        <v>87</v>
      </c>
      <c r="C308" t="s">
        <v>115</v>
      </c>
      <c r="D308" t="s">
        <v>464</v>
      </c>
      <c r="E308" s="263">
        <v>356383</v>
      </c>
      <c r="F308" s="261">
        <v>43678</v>
      </c>
      <c r="G308" t="s">
        <v>215</v>
      </c>
      <c r="H308" s="252">
        <f t="shared" si="15"/>
        <v>4000</v>
      </c>
      <c r="I308" s="253">
        <f t="shared" si="16"/>
        <v>4600</v>
      </c>
      <c r="J308" s="254"/>
      <c r="K308" s="253"/>
      <c r="L308" s="254"/>
      <c r="M308" s="254"/>
      <c r="N308" s="253">
        <f t="shared" si="17"/>
        <v>1000</v>
      </c>
    </row>
    <row r="309" spans="1:14">
      <c r="A309" s="262"/>
      <c r="B309" t="s">
        <v>87</v>
      </c>
      <c r="C309" t="s">
        <v>115</v>
      </c>
      <c r="D309" t="s">
        <v>465</v>
      </c>
      <c r="E309" s="263">
        <v>377529</v>
      </c>
      <c r="F309" s="261">
        <v>43687</v>
      </c>
      <c r="G309" t="s">
        <v>215</v>
      </c>
      <c r="H309" s="252">
        <f t="shared" si="15"/>
        <v>4000</v>
      </c>
      <c r="I309" s="253">
        <f t="shared" si="16"/>
        <v>4600</v>
      </c>
      <c r="J309" s="254"/>
      <c r="K309" s="253"/>
      <c r="L309" s="254"/>
      <c r="M309" s="254"/>
      <c r="N309" s="253">
        <f t="shared" si="17"/>
        <v>1000</v>
      </c>
    </row>
    <row r="310" spans="1:14">
      <c r="A310" s="262"/>
      <c r="B310" t="s">
        <v>87</v>
      </c>
      <c r="C310" t="s">
        <v>115</v>
      </c>
      <c r="D310" t="s">
        <v>466</v>
      </c>
      <c r="E310" s="263">
        <v>356442</v>
      </c>
      <c r="F310" s="261">
        <v>43680</v>
      </c>
      <c r="G310" t="s">
        <v>215</v>
      </c>
      <c r="H310" s="252">
        <f t="shared" si="15"/>
        <v>4000</v>
      </c>
      <c r="I310" s="253">
        <f t="shared" si="16"/>
        <v>4600</v>
      </c>
      <c r="J310" s="254"/>
      <c r="K310" s="253"/>
      <c r="L310" s="254"/>
      <c r="M310" s="254"/>
      <c r="N310" s="253">
        <f t="shared" si="17"/>
        <v>1000</v>
      </c>
    </row>
    <row r="311" spans="1:14">
      <c r="A311" s="262"/>
      <c r="B311" t="s">
        <v>80</v>
      </c>
      <c r="C311" t="s">
        <v>111</v>
      </c>
      <c r="D311" t="s">
        <v>467</v>
      </c>
      <c r="E311" s="263">
        <v>356445</v>
      </c>
      <c r="F311" s="261">
        <v>43680</v>
      </c>
      <c r="G311" t="s">
        <v>215</v>
      </c>
      <c r="H311" s="252">
        <f t="shared" si="15"/>
        <v>4000</v>
      </c>
      <c r="I311" s="253">
        <f t="shared" si="16"/>
        <v>4600</v>
      </c>
      <c r="J311" s="254"/>
      <c r="K311" s="253"/>
      <c r="L311" s="254"/>
      <c r="M311" s="254"/>
      <c r="N311" s="253">
        <f t="shared" si="17"/>
        <v>1000</v>
      </c>
    </row>
    <row r="312" spans="1:14">
      <c r="A312" s="262"/>
      <c r="B312" t="s">
        <v>80</v>
      </c>
      <c r="C312" t="s">
        <v>111</v>
      </c>
      <c r="D312" t="s">
        <v>468</v>
      </c>
      <c r="E312" s="263">
        <v>356476</v>
      </c>
      <c r="F312" s="261">
        <v>43680</v>
      </c>
      <c r="G312" t="s">
        <v>215</v>
      </c>
      <c r="H312" s="252">
        <f t="shared" si="15"/>
        <v>4000</v>
      </c>
      <c r="I312" s="253">
        <f t="shared" si="16"/>
        <v>4600</v>
      </c>
      <c r="J312" s="254"/>
      <c r="K312" s="253"/>
      <c r="L312" s="254"/>
      <c r="M312" s="254"/>
      <c r="N312" s="253">
        <f t="shared" si="17"/>
        <v>1000</v>
      </c>
    </row>
    <row r="313" spans="1:14">
      <c r="A313" s="262"/>
      <c r="B313" t="s">
        <v>80</v>
      </c>
      <c r="C313" t="s">
        <v>111</v>
      </c>
      <c r="D313" t="s">
        <v>469</v>
      </c>
      <c r="E313" s="263">
        <v>356478</v>
      </c>
      <c r="F313" s="261">
        <v>43680</v>
      </c>
      <c r="G313" t="s">
        <v>215</v>
      </c>
      <c r="H313" s="252">
        <f t="shared" si="15"/>
        <v>4000</v>
      </c>
      <c r="I313" s="253">
        <f t="shared" si="16"/>
        <v>4600</v>
      </c>
      <c r="J313" s="254"/>
      <c r="K313" s="253"/>
      <c r="L313" s="254"/>
      <c r="M313" s="254"/>
      <c r="N313" s="253">
        <f t="shared" si="17"/>
        <v>1000</v>
      </c>
    </row>
    <row r="314" spans="1:14">
      <c r="A314" s="262"/>
      <c r="B314" t="s">
        <v>80</v>
      </c>
      <c r="C314" t="s">
        <v>111</v>
      </c>
      <c r="D314" t="s">
        <v>470</v>
      </c>
      <c r="E314" s="263">
        <v>356452</v>
      </c>
      <c r="F314" s="261">
        <v>43680</v>
      </c>
      <c r="G314" t="s">
        <v>215</v>
      </c>
      <c r="H314" s="252">
        <f t="shared" si="15"/>
        <v>4000</v>
      </c>
      <c r="I314" s="253">
        <f t="shared" si="16"/>
        <v>4600</v>
      </c>
      <c r="J314" s="254"/>
      <c r="K314" s="253"/>
      <c r="L314" s="254"/>
      <c r="M314" s="254"/>
      <c r="N314" s="253">
        <f t="shared" si="17"/>
        <v>1000</v>
      </c>
    </row>
    <row r="315" spans="1:14">
      <c r="A315" s="262"/>
      <c r="B315" t="s">
        <v>80</v>
      </c>
      <c r="C315" t="s">
        <v>111</v>
      </c>
      <c r="D315" t="s">
        <v>471</v>
      </c>
      <c r="E315" s="263">
        <v>356407</v>
      </c>
      <c r="F315" s="261">
        <v>43678</v>
      </c>
      <c r="G315" t="s">
        <v>215</v>
      </c>
      <c r="H315" s="252">
        <f t="shared" si="15"/>
        <v>4000</v>
      </c>
      <c r="I315" s="253">
        <f t="shared" si="16"/>
        <v>4600</v>
      </c>
      <c r="J315" s="254"/>
      <c r="K315" s="253"/>
      <c r="L315" s="254"/>
      <c r="M315" s="254"/>
      <c r="N315" s="253">
        <f t="shared" si="17"/>
        <v>1000</v>
      </c>
    </row>
    <row r="316" spans="1:14">
      <c r="A316" s="262"/>
      <c r="B316" t="s">
        <v>80</v>
      </c>
      <c r="C316" t="s">
        <v>111</v>
      </c>
      <c r="D316" t="s">
        <v>472</v>
      </c>
      <c r="E316" s="263">
        <v>356426</v>
      </c>
      <c r="F316" s="261">
        <v>43680</v>
      </c>
      <c r="G316" t="s">
        <v>215</v>
      </c>
      <c r="H316" s="252">
        <f t="shared" si="15"/>
        <v>4000</v>
      </c>
      <c r="I316" s="253">
        <f t="shared" si="16"/>
        <v>4600</v>
      </c>
      <c r="J316" s="254"/>
      <c r="K316" s="253"/>
      <c r="L316" s="254"/>
      <c r="M316" s="254"/>
      <c r="N316" s="253">
        <f t="shared" si="17"/>
        <v>1000</v>
      </c>
    </row>
    <row r="317" spans="1:14">
      <c r="A317" s="262"/>
      <c r="B317" t="s">
        <v>84</v>
      </c>
      <c r="C317" t="s">
        <v>170</v>
      </c>
      <c r="D317" t="s">
        <v>604</v>
      </c>
      <c r="E317" s="263">
        <v>356388</v>
      </c>
      <c r="F317" s="261">
        <v>43678</v>
      </c>
      <c r="G317" t="s">
        <v>215</v>
      </c>
      <c r="H317" s="252">
        <f t="shared" si="15"/>
        <v>4000</v>
      </c>
      <c r="I317" s="253">
        <f t="shared" si="16"/>
        <v>4600</v>
      </c>
      <c r="J317" s="254"/>
      <c r="K317" s="253"/>
      <c r="L317" s="254"/>
      <c r="M317" s="254"/>
      <c r="N317" s="253">
        <f t="shared" si="17"/>
        <v>1000</v>
      </c>
    </row>
    <row r="318" spans="1:14">
      <c r="A318" s="262"/>
      <c r="B318" t="s">
        <v>84</v>
      </c>
      <c r="C318" t="s">
        <v>170</v>
      </c>
      <c r="D318" t="s">
        <v>473</v>
      </c>
      <c r="E318" s="263">
        <v>356496</v>
      </c>
      <c r="F318" s="261">
        <v>43680</v>
      </c>
      <c r="G318" t="s">
        <v>215</v>
      </c>
      <c r="H318" s="252">
        <f t="shared" si="15"/>
        <v>4000</v>
      </c>
      <c r="I318" s="253">
        <f t="shared" si="16"/>
        <v>4600</v>
      </c>
      <c r="J318" s="254"/>
      <c r="K318" s="253"/>
      <c r="L318" s="254"/>
      <c r="M318" s="254"/>
      <c r="N318" s="253">
        <f t="shared" si="17"/>
        <v>1000</v>
      </c>
    </row>
    <row r="319" spans="1:14">
      <c r="A319" s="262"/>
      <c r="B319" t="s">
        <v>84</v>
      </c>
      <c r="C319" t="s">
        <v>170</v>
      </c>
      <c r="D319" t="s">
        <v>474</v>
      </c>
      <c r="E319" s="263">
        <v>356459</v>
      </c>
      <c r="F319" s="261">
        <v>43680</v>
      </c>
      <c r="G319" t="s">
        <v>215</v>
      </c>
      <c r="H319" s="252">
        <f t="shared" si="15"/>
        <v>4000</v>
      </c>
      <c r="I319" s="253">
        <f t="shared" si="16"/>
        <v>4600</v>
      </c>
      <c r="J319" s="254"/>
      <c r="K319" s="253"/>
      <c r="L319" s="254"/>
      <c r="M319" s="254"/>
      <c r="N319" s="253">
        <f t="shared" si="17"/>
        <v>1000</v>
      </c>
    </row>
    <row r="320" spans="1:14">
      <c r="A320" s="262"/>
      <c r="B320" t="s">
        <v>84</v>
      </c>
      <c r="C320" t="s">
        <v>170</v>
      </c>
      <c r="D320" t="s">
        <v>644</v>
      </c>
      <c r="E320" s="263">
        <v>377120</v>
      </c>
      <c r="F320" s="261">
        <v>43681</v>
      </c>
      <c r="G320" t="s">
        <v>215</v>
      </c>
      <c r="H320" s="252">
        <f t="shared" si="15"/>
        <v>4000</v>
      </c>
      <c r="I320" s="253">
        <f t="shared" si="16"/>
        <v>4600</v>
      </c>
      <c r="J320" s="254"/>
      <c r="K320" s="253"/>
      <c r="L320" s="254"/>
      <c r="M320" s="254"/>
      <c r="N320" s="253">
        <f t="shared" si="17"/>
        <v>1000</v>
      </c>
    </row>
    <row r="321" spans="1:14">
      <c r="A321" s="262"/>
      <c r="B321" t="s">
        <v>84</v>
      </c>
      <c r="C321" t="s">
        <v>170</v>
      </c>
      <c r="D321" t="s">
        <v>475</v>
      </c>
      <c r="E321" s="263">
        <v>377475</v>
      </c>
      <c r="F321" s="261">
        <v>43687</v>
      </c>
      <c r="G321" t="s">
        <v>215</v>
      </c>
      <c r="H321" s="252">
        <f t="shared" si="15"/>
        <v>4000</v>
      </c>
      <c r="I321" s="253">
        <f t="shared" si="16"/>
        <v>4600</v>
      </c>
      <c r="J321" s="254"/>
      <c r="K321" s="253"/>
      <c r="L321" s="254"/>
      <c r="M321" s="254"/>
      <c r="N321" s="253">
        <f t="shared" si="17"/>
        <v>1000</v>
      </c>
    </row>
    <row r="322" spans="1:14">
      <c r="A322" s="262"/>
      <c r="B322" t="s">
        <v>84</v>
      </c>
      <c r="C322" t="s">
        <v>170</v>
      </c>
      <c r="D322" t="s">
        <v>605</v>
      </c>
      <c r="E322" s="263">
        <v>356318</v>
      </c>
      <c r="F322" s="261">
        <v>43678</v>
      </c>
      <c r="G322" t="s">
        <v>215</v>
      </c>
      <c r="H322" s="252">
        <f t="shared" si="15"/>
        <v>4000</v>
      </c>
      <c r="I322" s="253">
        <f t="shared" si="16"/>
        <v>4600</v>
      </c>
      <c r="J322" s="254"/>
      <c r="K322" s="253"/>
      <c r="L322" s="254"/>
      <c r="M322" s="254"/>
      <c r="N322" s="253">
        <f t="shared" si="17"/>
        <v>1000</v>
      </c>
    </row>
    <row r="323" spans="1:14">
      <c r="A323" s="262"/>
      <c r="B323" t="s">
        <v>80</v>
      </c>
      <c r="C323" t="s">
        <v>476</v>
      </c>
      <c r="D323" t="s">
        <v>477</v>
      </c>
      <c r="E323" s="263">
        <v>356468</v>
      </c>
      <c r="F323" s="261">
        <v>43680</v>
      </c>
      <c r="G323" t="s">
        <v>215</v>
      </c>
      <c r="H323" s="252">
        <f t="shared" si="15"/>
        <v>4000</v>
      </c>
      <c r="I323" s="253">
        <f t="shared" si="16"/>
        <v>4600</v>
      </c>
      <c r="J323" s="254"/>
      <c r="K323" s="253"/>
      <c r="L323" s="254"/>
      <c r="M323" s="254"/>
      <c r="N323" s="253">
        <f t="shared" si="17"/>
        <v>1000</v>
      </c>
    </row>
    <row r="324" spans="1:14">
      <c r="A324" s="262"/>
      <c r="B324" t="s">
        <v>80</v>
      </c>
      <c r="C324" t="s">
        <v>478</v>
      </c>
      <c r="D324" t="s">
        <v>479</v>
      </c>
      <c r="E324" s="263">
        <v>356467</v>
      </c>
      <c r="F324" s="261">
        <v>43680</v>
      </c>
      <c r="G324" t="s">
        <v>215</v>
      </c>
      <c r="H324" s="252">
        <f t="shared" si="15"/>
        <v>4000</v>
      </c>
      <c r="I324" s="253">
        <f t="shared" si="16"/>
        <v>4600</v>
      </c>
      <c r="J324" s="254"/>
      <c r="K324" s="253"/>
      <c r="L324" s="254"/>
      <c r="M324" s="254"/>
      <c r="N324" s="253">
        <f t="shared" si="17"/>
        <v>1000</v>
      </c>
    </row>
    <row r="325" spans="1:14">
      <c r="A325" s="262"/>
      <c r="B325" t="s">
        <v>121</v>
      </c>
      <c r="C325" t="s">
        <v>480</v>
      </c>
      <c r="D325" t="s">
        <v>481</v>
      </c>
      <c r="E325" s="263">
        <v>377459</v>
      </c>
      <c r="F325" s="261">
        <v>43686</v>
      </c>
      <c r="G325" t="s">
        <v>215</v>
      </c>
      <c r="H325" s="252">
        <f t="shared" si="15"/>
        <v>4000</v>
      </c>
      <c r="I325" s="253">
        <f t="shared" si="16"/>
        <v>4600</v>
      </c>
      <c r="J325" s="254"/>
      <c r="K325" s="253"/>
      <c r="L325" s="254"/>
      <c r="M325" s="254"/>
      <c r="N325" s="253">
        <f t="shared" si="17"/>
        <v>1000</v>
      </c>
    </row>
    <row r="326" spans="1:14">
      <c r="A326" s="262"/>
      <c r="B326" t="s">
        <v>121</v>
      </c>
      <c r="C326" t="s">
        <v>480</v>
      </c>
      <c r="D326" t="s">
        <v>645</v>
      </c>
      <c r="E326" s="263">
        <v>356303</v>
      </c>
      <c r="F326" s="261">
        <v>43678</v>
      </c>
      <c r="G326" t="s">
        <v>215</v>
      </c>
      <c r="H326" s="252">
        <f t="shared" si="15"/>
        <v>4000</v>
      </c>
      <c r="I326" s="253">
        <f t="shared" si="16"/>
        <v>4600</v>
      </c>
      <c r="J326" s="254"/>
      <c r="K326" s="253"/>
      <c r="L326" s="254"/>
      <c r="M326" s="254"/>
      <c r="N326" s="253">
        <f t="shared" si="17"/>
        <v>1000</v>
      </c>
    </row>
    <row r="327" spans="1:14">
      <c r="A327" s="262"/>
      <c r="B327" t="s">
        <v>87</v>
      </c>
      <c r="C327" t="s">
        <v>90</v>
      </c>
      <c r="D327" t="s">
        <v>646</v>
      </c>
      <c r="E327" s="263">
        <v>356295</v>
      </c>
      <c r="F327" s="261">
        <v>43678</v>
      </c>
      <c r="G327" t="s">
        <v>215</v>
      </c>
      <c r="H327" s="252">
        <f t="shared" si="15"/>
        <v>4000</v>
      </c>
      <c r="I327" s="253">
        <f t="shared" si="16"/>
        <v>4600</v>
      </c>
      <c r="J327" s="254"/>
      <c r="K327" s="253"/>
      <c r="L327" s="254"/>
      <c r="M327" s="254"/>
      <c r="N327" s="253">
        <f t="shared" si="17"/>
        <v>1000</v>
      </c>
    </row>
    <row r="328" spans="1:14">
      <c r="A328" s="262"/>
      <c r="B328" t="s">
        <v>87</v>
      </c>
      <c r="C328" t="s">
        <v>90</v>
      </c>
      <c r="D328" t="s">
        <v>606</v>
      </c>
      <c r="E328" s="263">
        <v>377522</v>
      </c>
      <c r="F328" s="261">
        <v>43687</v>
      </c>
      <c r="G328" t="s">
        <v>215</v>
      </c>
      <c r="H328" s="252">
        <f t="shared" si="15"/>
        <v>4000</v>
      </c>
      <c r="I328" s="253">
        <f t="shared" si="16"/>
        <v>4600</v>
      </c>
      <c r="J328" s="254"/>
      <c r="K328" s="253"/>
      <c r="L328" s="254"/>
      <c r="M328" s="254"/>
      <c r="N328" s="253">
        <f t="shared" si="17"/>
        <v>1000</v>
      </c>
    </row>
    <row r="329" spans="1:14">
      <c r="A329" s="262"/>
      <c r="B329" t="s">
        <v>87</v>
      </c>
      <c r="C329" t="s">
        <v>137</v>
      </c>
      <c r="D329" t="s">
        <v>482</v>
      </c>
      <c r="E329" s="263">
        <v>356348</v>
      </c>
      <c r="F329" s="261">
        <v>43678</v>
      </c>
      <c r="G329" t="s">
        <v>215</v>
      </c>
      <c r="H329" s="252">
        <f t="shared" si="15"/>
        <v>4000</v>
      </c>
      <c r="I329" s="253">
        <f t="shared" si="16"/>
        <v>4600</v>
      </c>
      <c r="J329" s="254"/>
      <c r="K329" s="253"/>
      <c r="L329" s="254"/>
      <c r="M329" s="254"/>
      <c r="N329" s="253">
        <f t="shared" si="17"/>
        <v>1000</v>
      </c>
    </row>
    <row r="330" spans="1:14">
      <c r="A330" s="262"/>
      <c r="B330" t="s">
        <v>87</v>
      </c>
      <c r="C330" t="s">
        <v>137</v>
      </c>
      <c r="D330" t="s">
        <v>483</v>
      </c>
      <c r="E330" s="263">
        <v>377672</v>
      </c>
      <c r="F330" s="261">
        <v>43689</v>
      </c>
      <c r="G330" t="s">
        <v>215</v>
      </c>
      <c r="H330" s="252">
        <f t="shared" si="15"/>
        <v>4000</v>
      </c>
      <c r="I330" s="253">
        <f t="shared" si="16"/>
        <v>4600</v>
      </c>
      <c r="J330" s="254"/>
      <c r="K330" s="253"/>
      <c r="L330" s="254"/>
      <c r="M330" s="254"/>
      <c r="N330" s="253">
        <f t="shared" si="17"/>
        <v>1000</v>
      </c>
    </row>
    <row r="331" spans="1:14">
      <c r="A331" s="262"/>
      <c r="B331" t="s">
        <v>80</v>
      </c>
      <c r="C331" t="s">
        <v>116</v>
      </c>
      <c r="D331" t="s">
        <v>484</v>
      </c>
      <c r="E331" s="263">
        <v>377296</v>
      </c>
      <c r="F331" s="261">
        <v>43684</v>
      </c>
      <c r="G331" t="s">
        <v>215</v>
      </c>
      <c r="H331" s="252">
        <f t="shared" si="15"/>
        <v>4000</v>
      </c>
      <c r="I331" s="253">
        <f t="shared" si="16"/>
        <v>4600</v>
      </c>
      <c r="J331" s="254"/>
      <c r="K331" s="253"/>
      <c r="L331" s="254"/>
      <c r="M331" s="254"/>
      <c r="N331" s="253">
        <f t="shared" si="17"/>
        <v>1000</v>
      </c>
    </row>
    <row r="332" spans="1:14">
      <c r="A332" s="262"/>
      <c r="B332" t="s">
        <v>80</v>
      </c>
      <c r="C332" t="s">
        <v>129</v>
      </c>
      <c r="D332" t="s">
        <v>485</v>
      </c>
      <c r="E332" s="263">
        <v>377063</v>
      </c>
      <c r="F332" s="261">
        <v>43680</v>
      </c>
      <c r="G332" t="s">
        <v>215</v>
      </c>
      <c r="H332" s="252">
        <f t="shared" si="15"/>
        <v>4000</v>
      </c>
      <c r="I332" s="253">
        <f t="shared" si="16"/>
        <v>4600</v>
      </c>
      <c r="J332" s="254"/>
      <c r="K332" s="253"/>
      <c r="L332" s="254"/>
      <c r="M332" s="254"/>
      <c r="N332" s="253">
        <f t="shared" si="17"/>
        <v>1000</v>
      </c>
    </row>
    <row r="333" spans="1:14">
      <c r="A333" s="262"/>
      <c r="B333" t="s">
        <v>80</v>
      </c>
      <c r="C333" t="s">
        <v>129</v>
      </c>
      <c r="D333" t="s">
        <v>486</v>
      </c>
      <c r="E333" s="263">
        <v>377359</v>
      </c>
      <c r="F333" s="261">
        <v>43685</v>
      </c>
      <c r="G333" t="s">
        <v>215</v>
      </c>
      <c r="H333" s="252">
        <f t="shared" si="15"/>
        <v>4000</v>
      </c>
      <c r="I333" s="253">
        <f t="shared" si="16"/>
        <v>4600</v>
      </c>
      <c r="J333" s="254"/>
      <c r="K333" s="253"/>
      <c r="L333" s="254"/>
      <c r="M333" s="254"/>
      <c r="N333" s="253">
        <f t="shared" si="17"/>
        <v>1000</v>
      </c>
    </row>
    <row r="334" spans="1:14">
      <c r="A334" s="262"/>
      <c r="B334" t="s">
        <v>80</v>
      </c>
      <c r="C334" t="s">
        <v>129</v>
      </c>
      <c r="D334" t="s">
        <v>487</v>
      </c>
      <c r="E334" s="263">
        <v>377537</v>
      </c>
      <c r="F334" s="261">
        <v>43687</v>
      </c>
      <c r="G334" t="s">
        <v>215</v>
      </c>
      <c r="H334" s="252">
        <f t="shared" si="15"/>
        <v>4000</v>
      </c>
      <c r="I334" s="253">
        <f t="shared" si="16"/>
        <v>4600</v>
      </c>
      <c r="J334" s="254"/>
      <c r="K334" s="253"/>
      <c r="L334" s="254"/>
      <c r="M334" s="254"/>
      <c r="N334" s="253">
        <f t="shared" si="17"/>
        <v>1000</v>
      </c>
    </row>
    <row r="335" spans="1:14">
      <c r="A335" s="262"/>
      <c r="B335" t="s">
        <v>87</v>
      </c>
      <c r="C335" t="s">
        <v>607</v>
      </c>
      <c r="D335" t="s">
        <v>608</v>
      </c>
      <c r="E335" s="263">
        <v>356286</v>
      </c>
      <c r="F335" s="261">
        <v>43678</v>
      </c>
      <c r="G335" t="s">
        <v>215</v>
      </c>
      <c r="H335" s="252">
        <f t="shared" si="15"/>
        <v>4000</v>
      </c>
      <c r="I335" s="253">
        <f t="shared" si="16"/>
        <v>4600</v>
      </c>
      <c r="J335" s="254"/>
      <c r="K335" s="253"/>
      <c r="L335" s="254"/>
      <c r="M335" s="254"/>
      <c r="N335" s="253">
        <f t="shared" si="17"/>
        <v>1000</v>
      </c>
    </row>
    <row r="336" spans="1:14">
      <c r="A336" s="262"/>
      <c r="B336" t="s">
        <v>87</v>
      </c>
      <c r="C336" t="s">
        <v>133</v>
      </c>
      <c r="D336" t="s">
        <v>488</v>
      </c>
      <c r="E336" s="263">
        <v>377078</v>
      </c>
      <c r="F336" s="261">
        <v>43681</v>
      </c>
      <c r="G336" t="s">
        <v>215</v>
      </c>
      <c r="H336" s="252">
        <f t="shared" si="15"/>
        <v>4000</v>
      </c>
      <c r="I336" s="253">
        <f t="shared" si="16"/>
        <v>4600</v>
      </c>
      <c r="J336" s="254"/>
      <c r="K336" s="253"/>
      <c r="L336" s="254"/>
      <c r="M336" s="254"/>
      <c r="N336" s="253">
        <f t="shared" si="17"/>
        <v>1000</v>
      </c>
    </row>
    <row r="337" spans="1:14">
      <c r="A337" s="262"/>
      <c r="B337" t="s">
        <v>87</v>
      </c>
      <c r="C337" t="s">
        <v>133</v>
      </c>
      <c r="D337" t="s">
        <v>489</v>
      </c>
      <c r="E337" s="263">
        <v>356413</v>
      </c>
      <c r="F337" s="261">
        <v>43678</v>
      </c>
      <c r="G337" t="s">
        <v>215</v>
      </c>
      <c r="H337" s="252">
        <f t="shared" si="15"/>
        <v>4000</v>
      </c>
      <c r="I337" s="253">
        <f t="shared" si="16"/>
        <v>4600</v>
      </c>
      <c r="J337" s="254"/>
      <c r="K337" s="253"/>
      <c r="L337" s="254"/>
      <c r="M337" s="254"/>
      <c r="N337" s="253">
        <f t="shared" si="17"/>
        <v>1000</v>
      </c>
    </row>
    <row r="338" spans="1:14">
      <c r="A338" s="262"/>
      <c r="B338" t="s">
        <v>87</v>
      </c>
      <c r="C338" t="s">
        <v>609</v>
      </c>
      <c r="D338" t="s">
        <v>610</v>
      </c>
      <c r="E338" s="263">
        <v>356356</v>
      </c>
      <c r="F338" s="261">
        <v>43678</v>
      </c>
      <c r="G338" t="s">
        <v>215</v>
      </c>
      <c r="H338" s="252">
        <f t="shared" si="15"/>
        <v>4000</v>
      </c>
      <c r="I338" s="253">
        <f t="shared" si="16"/>
        <v>4600</v>
      </c>
      <c r="J338" s="254"/>
      <c r="K338" s="253"/>
      <c r="L338" s="254"/>
      <c r="M338" s="254"/>
      <c r="N338" s="253">
        <f t="shared" si="17"/>
        <v>1000</v>
      </c>
    </row>
    <row r="339" spans="1:14">
      <c r="A339" s="262"/>
      <c r="B339" t="s">
        <v>87</v>
      </c>
      <c r="C339" t="s">
        <v>130</v>
      </c>
      <c r="D339" t="s">
        <v>490</v>
      </c>
      <c r="E339" s="263">
        <v>356363</v>
      </c>
      <c r="F339" s="261">
        <v>43678</v>
      </c>
      <c r="G339" t="s">
        <v>215</v>
      </c>
      <c r="H339" s="252">
        <f t="shared" si="15"/>
        <v>4000</v>
      </c>
      <c r="I339" s="253">
        <f t="shared" si="16"/>
        <v>4600</v>
      </c>
      <c r="J339" s="254"/>
      <c r="K339" s="253"/>
      <c r="L339" s="254"/>
      <c r="M339" s="254"/>
      <c r="N339" s="253">
        <f t="shared" si="17"/>
        <v>1000</v>
      </c>
    </row>
    <row r="340" spans="1:14">
      <c r="A340" s="262"/>
      <c r="B340" t="s">
        <v>87</v>
      </c>
      <c r="C340" t="s">
        <v>130</v>
      </c>
      <c r="D340" t="s">
        <v>662</v>
      </c>
      <c r="E340" s="263">
        <v>356321</v>
      </c>
      <c r="F340" s="261">
        <v>43678</v>
      </c>
      <c r="G340" t="s">
        <v>215</v>
      </c>
      <c r="H340" s="252">
        <f t="shared" si="15"/>
        <v>4000</v>
      </c>
      <c r="I340" s="253">
        <f t="shared" si="16"/>
        <v>4600</v>
      </c>
      <c r="J340" s="254"/>
      <c r="K340" s="253"/>
      <c r="L340" s="254"/>
      <c r="M340" s="254"/>
      <c r="N340" s="253">
        <f t="shared" si="17"/>
        <v>1000</v>
      </c>
    </row>
    <row r="341" spans="1:14">
      <c r="A341" s="262"/>
      <c r="B341" t="s">
        <v>117</v>
      </c>
      <c r="C341" t="s">
        <v>140</v>
      </c>
      <c r="D341" t="s">
        <v>491</v>
      </c>
      <c r="E341" s="263">
        <v>377593</v>
      </c>
      <c r="F341" s="261">
        <v>43687</v>
      </c>
      <c r="G341" t="s">
        <v>215</v>
      </c>
      <c r="H341" s="252">
        <f t="shared" si="15"/>
        <v>4000</v>
      </c>
      <c r="I341" s="253">
        <f t="shared" si="16"/>
        <v>4600</v>
      </c>
      <c r="J341" s="254"/>
      <c r="K341" s="253"/>
      <c r="L341" s="254"/>
      <c r="M341" s="254"/>
      <c r="N341" s="253">
        <f t="shared" si="17"/>
        <v>1000</v>
      </c>
    </row>
    <row r="342" spans="1:14">
      <c r="A342" s="262"/>
      <c r="B342" t="s">
        <v>117</v>
      </c>
      <c r="C342" t="s">
        <v>118</v>
      </c>
      <c r="D342" t="s">
        <v>492</v>
      </c>
      <c r="E342" s="263">
        <v>377222</v>
      </c>
      <c r="F342" s="261">
        <v>43682</v>
      </c>
      <c r="G342" t="s">
        <v>215</v>
      </c>
      <c r="H342" s="252">
        <f t="shared" si="15"/>
        <v>4000</v>
      </c>
      <c r="I342" s="253">
        <f t="shared" si="16"/>
        <v>4600</v>
      </c>
      <c r="J342" s="254"/>
      <c r="K342" s="253"/>
      <c r="L342" s="254"/>
      <c r="M342" s="254"/>
      <c r="N342" s="253">
        <f t="shared" si="17"/>
        <v>1000</v>
      </c>
    </row>
    <row r="343" spans="1:14">
      <c r="A343" s="262"/>
      <c r="B343" t="s">
        <v>119</v>
      </c>
      <c r="C343" t="s">
        <v>493</v>
      </c>
      <c r="D343" t="s">
        <v>494</v>
      </c>
      <c r="E343" s="263">
        <v>377614</v>
      </c>
      <c r="F343" s="261">
        <v>43689</v>
      </c>
      <c r="G343" t="s">
        <v>215</v>
      </c>
      <c r="H343" s="252">
        <f t="shared" si="15"/>
        <v>4000</v>
      </c>
      <c r="I343" s="253">
        <f t="shared" si="16"/>
        <v>4600</v>
      </c>
      <c r="J343" s="254"/>
      <c r="K343" s="253"/>
      <c r="L343" s="254"/>
      <c r="M343" s="254"/>
      <c r="N343" s="253">
        <f t="shared" si="17"/>
        <v>1000</v>
      </c>
    </row>
    <row r="344" spans="1:14">
      <c r="A344" s="262"/>
      <c r="B344" t="s">
        <v>119</v>
      </c>
      <c r="C344" t="s">
        <v>158</v>
      </c>
      <c r="D344" t="s">
        <v>495</v>
      </c>
      <c r="E344" s="263">
        <v>377465</v>
      </c>
      <c r="F344" s="261">
        <v>43687</v>
      </c>
      <c r="G344" t="s">
        <v>215</v>
      </c>
      <c r="H344" s="252">
        <f t="shared" si="15"/>
        <v>4000</v>
      </c>
      <c r="I344" s="253">
        <f t="shared" si="16"/>
        <v>4600</v>
      </c>
      <c r="J344" s="254"/>
      <c r="K344" s="253"/>
      <c r="L344" s="254"/>
      <c r="M344" s="254"/>
      <c r="N344" s="253">
        <f t="shared" si="17"/>
        <v>1000</v>
      </c>
    </row>
    <row r="345" spans="1:14">
      <c r="A345" s="262"/>
      <c r="B345" t="s">
        <v>119</v>
      </c>
      <c r="C345" t="s">
        <v>496</v>
      </c>
      <c r="D345" t="s">
        <v>497</v>
      </c>
      <c r="E345" s="263">
        <v>356387</v>
      </c>
      <c r="F345" s="261">
        <v>43678</v>
      </c>
      <c r="G345" t="s">
        <v>215</v>
      </c>
      <c r="H345" s="252">
        <f t="shared" si="15"/>
        <v>4000</v>
      </c>
      <c r="I345" s="253">
        <f t="shared" si="16"/>
        <v>4600</v>
      </c>
      <c r="J345" s="254"/>
      <c r="K345" s="253"/>
      <c r="L345" s="254"/>
      <c r="M345" s="254"/>
      <c r="N345" s="253">
        <f t="shared" si="17"/>
        <v>1000</v>
      </c>
    </row>
    <row r="346" spans="1:14">
      <c r="A346" s="262"/>
      <c r="B346" t="s">
        <v>119</v>
      </c>
      <c r="C346" t="s">
        <v>160</v>
      </c>
      <c r="D346" t="s">
        <v>663</v>
      </c>
      <c r="E346" s="263">
        <v>356416</v>
      </c>
      <c r="F346" s="261">
        <v>43678</v>
      </c>
      <c r="G346" t="s">
        <v>215</v>
      </c>
      <c r="H346" s="252">
        <f t="shared" si="15"/>
        <v>4000</v>
      </c>
      <c r="I346" s="253">
        <f t="shared" si="16"/>
        <v>4600</v>
      </c>
      <c r="J346" s="254"/>
      <c r="K346" s="253"/>
      <c r="L346" s="254"/>
      <c r="M346" s="254"/>
      <c r="N346" s="253">
        <f t="shared" si="17"/>
        <v>1000</v>
      </c>
    </row>
    <row r="347" spans="1:14">
      <c r="A347" s="262"/>
      <c r="B347" t="s">
        <v>119</v>
      </c>
      <c r="C347" t="s">
        <v>493</v>
      </c>
      <c r="D347" t="s">
        <v>498</v>
      </c>
      <c r="E347" s="263">
        <v>356497</v>
      </c>
      <c r="F347" s="261">
        <v>43680</v>
      </c>
      <c r="G347" t="s">
        <v>215</v>
      </c>
      <c r="H347" s="252">
        <f t="shared" si="15"/>
        <v>4000</v>
      </c>
      <c r="I347" s="253">
        <f t="shared" si="16"/>
        <v>4600</v>
      </c>
      <c r="J347" s="254"/>
      <c r="K347" s="253"/>
      <c r="L347" s="254"/>
      <c r="M347" s="254"/>
      <c r="N347" s="253">
        <f t="shared" si="17"/>
        <v>1000</v>
      </c>
    </row>
    <row r="348" spans="1:14">
      <c r="A348" s="262"/>
      <c r="B348" t="s">
        <v>119</v>
      </c>
      <c r="C348" t="s">
        <v>493</v>
      </c>
      <c r="D348" t="s">
        <v>499</v>
      </c>
      <c r="E348" s="263">
        <v>377495</v>
      </c>
      <c r="F348" s="261">
        <v>43687</v>
      </c>
      <c r="G348" t="s">
        <v>215</v>
      </c>
      <c r="H348" s="252">
        <f t="shared" si="15"/>
        <v>4000</v>
      </c>
      <c r="I348" s="253">
        <f t="shared" si="16"/>
        <v>4600</v>
      </c>
      <c r="J348" s="254"/>
      <c r="K348" s="253"/>
      <c r="L348" s="254"/>
      <c r="M348" s="254"/>
      <c r="N348" s="253">
        <f t="shared" si="17"/>
        <v>1000</v>
      </c>
    </row>
    <row r="349" spans="1:14">
      <c r="A349" s="262"/>
      <c r="B349" t="s">
        <v>119</v>
      </c>
      <c r="C349" t="s">
        <v>173</v>
      </c>
      <c r="D349" t="s">
        <v>611</v>
      </c>
      <c r="E349" s="263">
        <v>377517</v>
      </c>
      <c r="F349" s="261">
        <v>43687</v>
      </c>
      <c r="G349" t="s">
        <v>215</v>
      </c>
      <c r="H349" s="252">
        <f t="shared" si="15"/>
        <v>4000</v>
      </c>
      <c r="I349" s="253">
        <f t="shared" si="16"/>
        <v>4600</v>
      </c>
      <c r="J349" s="254"/>
      <c r="K349" s="253"/>
      <c r="L349" s="254"/>
      <c r="M349" s="254"/>
      <c r="N349" s="253">
        <f t="shared" si="17"/>
        <v>1000</v>
      </c>
    </row>
    <row r="350" spans="1:14">
      <c r="A350" s="262"/>
      <c r="B350" t="s">
        <v>119</v>
      </c>
      <c r="C350" t="s">
        <v>500</v>
      </c>
      <c r="D350" t="s">
        <v>501</v>
      </c>
      <c r="E350" s="263">
        <v>356300</v>
      </c>
      <c r="F350" s="261">
        <v>43678</v>
      </c>
      <c r="G350" t="s">
        <v>215</v>
      </c>
      <c r="H350" s="252">
        <f t="shared" si="15"/>
        <v>4000</v>
      </c>
      <c r="I350" s="253">
        <f t="shared" si="16"/>
        <v>4600</v>
      </c>
      <c r="J350" s="254"/>
      <c r="K350" s="253"/>
      <c r="L350" s="254"/>
      <c r="M350" s="254"/>
      <c r="N350" s="253">
        <f t="shared" si="17"/>
        <v>1000</v>
      </c>
    </row>
    <row r="351" spans="1:14">
      <c r="A351" s="262"/>
      <c r="B351" t="s">
        <v>119</v>
      </c>
      <c r="C351" t="s">
        <v>612</v>
      </c>
      <c r="D351" t="s">
        <v>613</v>
      </c>
      <c r="E351" s="263">
        <v>377411</v>
      </c>
      <c r="F351" s="261">
        <v>43686</v>
      </c>
      <c r="G351" t="s">
        <v>215</v>
      </c>
      <c r="H351" s="252">
        <f t="shared" si="15"/>
        <v>4000</v>
      </c>
      <c r="I351" s="253">
        <f t="shared" si="16"/>
        <v>4600</v>
      </c>
      <c r="J351" s="254"/>
      <c r="K351" s="253"/>
      <c r="L351" s="254"/>
      <c r="M351" s="254"/>
      <c r="N351" s="253">
        <f t="shared" si="17"/>
        <v>1000</v>
      </c>
    </row>
    <row r="352" spans="1:14">
      <c r="A352" s="262"/>
      <c r="B352" t="s">
        <v>119</v>
      </c>
      <c r="C352" t="s">
        <v>158</v>
      </c>
      <c r="D352" t="s">
        <v>502</v>
      </c>
      <c r="E352" s="263">
        <v>377470</v>
      </c>
      <c r="F352" s="261">
        <v>43687</v>
      </c>
      <c r="G352" t="s">
        <v>215</v>
      </c>
      <c r="H352" s="252">
        <f t="shared" si="15"/>
        <v>4000</v>
      </c>
      <c r="I352" s="253">
        <f t="shared" si="16"/>
        <v>4600</v>
      </c>
      <c r="J352" s="254"/>
      <c r="K352" s="253"/>
      <c r="L352" s="254"/>
      <c r="M352" s="254"/>
      <c r="N352" s="253">
        <f t="shared" si="17"/>
        <v>1000</v>
      </c>
    </row>
    <row r="353" spans="1:14">
      <c r="A353" s="262"/>
      <c r="B353" t="s">
        <v>119</v>
      </c>
      <c r="C353" t="s">
        <v>614</v>
      </c>
      <c r="D353" t="s">
        <v>615</v>
      </c>
      <c r="E353" s="263">
        <v>377496</v>
      </c>
      <c r="F353" s="261">
        <v>43687</v>
      </c>
      <c r="G353" t="s">
        <v>215</v>
      </c>
      <c r="H353" s="252">
        <f t="shared" si="15"/>
        <v>4000</v>
      </c>
      <c r="I353" s="253">
        <f t="shared" si="16"/>
        <v>4600</v>
      </c>
      <c r="J353" s="254"/>
      <c r="K353" s="253"/>
      <c r="L353" s="254"/>
      <c r="M353" s="254"/>
      <c r="N353" s="253">
        <f t="shared" si="17"/>
        <v>1000</v>
      </c>
    </row>
    <row r="354" spans="1:14">
      <c r="A354" s="262"/>
      <c r="B354" t="s">
        <v>119</v>
      </c>
      <c r="C354" t="s">
        <v>160</v>
      </c>
      <c r="D354" t="s">
        <v>503</v>
      </c>
      <c r="E354" s="263">
        <v>356287</v>
      </c>
      <c r="F354" s="261">
        <v>43678</v>
      </c>
      <c r="G354" t="s">
        <v>215</v>
      </c>
      <c r="H354" s="252">
        <f t="shared" si="15"/>
        <v>4000</v>
      </c>
      <c r="I354" s="253">
        <f t="shared" si="16"/>
        <v>4600</v>
      </c>
      <c r="J354" s="254"/>
      <c r="K354" s="253"/>
      <c r="L354" s="254"/>
      <c r="M354" s="254"/>
      <c r="N354" s="253">
        <f t="shared" si="17"/>
        <v>1000</v>
      </c>
    </row>
    <row r="355" spans="1:14">
      <c r="A355" s="262"/>
      <c r="B355" t="s">
        <v>119</v>
      </c>
      <c r="C355" t="s">
        <v>160</v>
      </c>
      <c r="D355" t="s">
        <v>504</v>
      </c>
      <c r="E355" s="263">
        <v>377229</v>
      </c>
      <c r="F355" s="261">
        <v>43682</v>
      </c>
      <c r="G355" t="s">
        <v>215</v>
      </c>
      <c r="H355" s="252">
        <f t="shared" ref="H355:H418" si="18">IF(D355&gt;0,4000,"")</f>
        <v>4000</v>
      </c>
      <c r="I355" s="253">
        <f t="shared" ref="I355:I418" si="19">IF(E355&gt;0,IF(J355="",4600,""),"")</f>
        <v>4600</v>
      </c>
      <c r="J355" s="254"/>
      <c r="K355" s="253"/>
      <c r="L355" s="254"/>
      <c r="M355" s="254"/>
      <c r="N355" s="253">
        <f t="shared" ref="N355:N418" si="20">IF(D355&gt;0,1000,"")</f>
        <v>1000</v>
      </c>
    </row>
    <row r="356" spans="1:14">
      <c r="A356" s="262"/>
      <c r="B356" t="s">
        <v>119</v>
      </c>
      <c r="C356" t="s">
        <v>496</v>
      </c>
      <c r="D356" t="s">
        <v>505</v>
      </c>
      <c r="E356" s="263">
        <v>377247</v>
      </c>
      <c r="F356" s="261">
        <v>43682</v>
      </c>
      <c r="G356" t="s">
        <v>215</v>
      </c>
      <c r="H356" s="252">
        <f t="shared" si="18"/>
        <v>4000</v>
      </c>
      <c r="I356" s="253">
        <f t="shared" si="19"/>
        <v>4600</v>
      </c>
      <c r="J356" s="254"/>
      <c r="K356" s="253"/>
      <c r="L356" s="254"/>
      <c r="M356" s="254"/>
      <c r="N356" s="253">
        <f t="shared" si="20"/>
        <v>1000</v>
      </c>
    </row>
    <row r="357" spans="1:14">
      <c r="A357" s="262"/>
      <c r="B357" t="s">
        <v>94</v>
      </c>
      <c r="C357" t="s">
        <v>174</v>
      </c>
      <c r="D357" t="s">
        <v>506</v>
      </c>
      <c r="E357" s="263">
        <v>377552</v>
      </c>
      <c r="F357" s="261">
        <v>43687</v>
      </c>
      <c r="G357" t="s">
        <v>215</v>
      </c>
      <c r="H357" s="252">
        <f t="shared" si="18"/>
        <v>4000</v>
      </c>
      <c r="I357" s="253">
        <f t="shared" si="19"/>
        <v>4600</v>
      </c>
      <c r="J357" s="254"/>
      <c r="K357" s="253"/>
      <c r="L357" s="254"/>
      <c r="M357" s="254"/>
      <c r="N357" s="253">
        <f t="shared" si="20"/>
        <v>1000</v>
      </c>
    </row>
    <row r="358" spans="1:14">
      <c r="A358" s="262"/>
      <c r="B358" t="s">
        <v>94</v>
      </c>
      <c r="C358" t="s">
        <v>174</v>
      </c>
      <c r="D358" t="s">
        <v>507</v>
      </c>
      <c r="E358" s="263">
        <v>377640</v>
      </c>
      <c r="F358" s="261">
        <v>43689</v>
      </c>
      <c r="G358" t="s">
        <v>215</v>
      </c>
      <c r="H358" s="252">
        <f t="shared" si="18"/>
        <v>4000</v>
      </c>
      <c r="I358" s="253">
        <f t="shared" si="19"/>
        <v>4600</v>
      </c>
      <c r="J358" s="254"/>
      <c r="K358" s="253"/>
      <c r="L358" s="254"/>
      <c r="M358" s="254"/>
      <c r="N358" s="253">
        <f t="shared" si="20"/>
        <v>1000</v>
      </c>
    </row>
    <row r="359" spans="1:14">
      <c r="A359" s="262"/>
      <c r="B359" t="s">
        <v>94</v>
      </c>
      <c r="C359" t="s">
        <v>508</v>
      </c>
      <c r="D359" t="s">
        <v>509</v>
      </c>
      <c r="E359" s="263">
        <v>377136</v>
      </c>
      <c r="F359" s="261">
        <v>43681</v>
      </c>
      <c r="G359" t="s">
        <v>215</v>
      </c>
      <c r="H359" s="252">
        <f t="shared" si="18"/>
        <v>4000</v>
      </c>
      <c r="I359" s="253">
        <f t="shared" si="19"/>
        <v>4600</v>
      </c>
      <c r="J359" s="254"/>
      <c r="K359" s="253"/>
      <c r="L359" s="254"/>
      <c r="M359" s="254"/>
      <c r="N359" s="253">
        <f t="shared" si="20"/>
        <v>1000</v>
      </c>
    </row>
    <row r="360" spans="1:14">
      <c r="A360" s="262"/>
      <c r="B360" t="s">
        <v>94</v>
      </c>
      <c r="C360" t="s">
        <v>120</v>
      </c>
      <c r="D360" t="s">
        <v>510</v>
      </c>
      <c r="E360" s="263">
        <v>356301</v>
      </c>
      <c r="F360" s="261">
        <v>43678</v>
      </c>
      <c r="G360" t="s">
        <v>215</v>
      </c>
      <c r="H360" s="252">
        <f t="shared" si="18"/>
        <v>4000</v>
      </c>
      <c r="I360" s="253">
        <f t="shared" si="19"/>
        <v>4600</v>
      </c>
      <c r="J360" s="254"/>
      <c r="K360" s="253"/>
      <c r="L360" s="254"/>
      <c r="M360" s="254"/>
      <c r="N360" s="253">
        <f t="shared" si="20"/>
        <v>1000</v>
      </c>
    </row>
    <row r="361" spans="1:14">
      <c r="A361" s="262"/>
      <c r="B361" t="s">
        <v>94</v>
      </c>
      <c r="C361" t="s">
        <v>175</v>
      </c>
      <c r="D361" t="s">
        <v>511</v>
      </c>
      <c r="E361" s="263">
        <v>377080</v>
      </c>
      <c r="F361" s="261">
        <v>43681</v>
      </c>
      <c r="G361" t="s">
        <v>215</v>
      </c>
      <c r="H361" s="252">
        <f t="shared" si="18"/>
        <v>4000</v>
      </c>
      <c r="I361" s="253">
        <f t="shared" si="19"/>
        <v>4600</v>
      </c>
      <c r="J361" s="254"/>
      <c r="K361" s="253"/>
      <c r="L361" s="254"/>
      <c r="M361" s="254"/>
      <c r="N361" s="253">
        <f t="shared" si="20"/>
        <v>1000</v>
      </c>
    </row>
    <row r="362" spans="1:14">
      <c r="A362" s="262"/>
      <c r="B362" t="s">
        <v>94</v>
      </c>
      <c r="C362" t="s">
        <v>120</v>
      </c>
      <c r="D362" t="s">
        <v>664</v>
      </c>
      <c r="E362" s="263">
        <v>377513</v>
      </c>
      <c r="F362" s="261">
        <v>43687</v>
      </c>
      <c r="G362" t="s">
        <v>215</v>
      </c>
      <c r="H362" s="252">
        <f t="shared" si="18"/>
        <v>4000</v>
      </c>
      <c r="I362" s="253">
        <f t="shared" si="19"/>
        <v>4600</v>
      </c>
      <c r="J362" s="254"/>
      <c r="K362" s="253"/>
      <c r="L362" s="254"/>
      <c r="M362" s="254"/>
      <c r="N362" s="253">
        <f t="shared" si="20"/>
        <v>1000</v>
      </c>
    </row>
    <row r="363" spans="1:14">
      <c r="A363" s="262"/>
      <c r="B363" t="s">
        <v>94</v>
      </c>
      <c r="C363" t="s">
        <v>120</v>
      </c>
      <c r="D363" t="s">
        <v>512</v>
      </c>
      <c r="E363" s="263">
        <v>356338</v>
      </c>
      <c r="F363" s="261">
        <v>43678</v>
      </c>
      <c r="G363" t="s">
        <v>215</v>
      </c>
      <c r="H363" s="252">
        <f t="shared" si="18"/>
        <v>4000</v>
      </c>
      <c r="I363" s="253">
        <f t="shared" si="19"/>
        <v>4600</v>
      </c>
      <c r="J363" s="254"/>
      <c r="K363" s="253"/>
      <c r="L363" s="254"/>
      <c r="M363" s="254"/>
      <c r="N363" s="253">
        <f t="shared" si="20"/>
        <v>1000</v>
      </c>
    </row>
    <row r="364" spans="1:14">
      <c r="A364" s="262"/>
      <c r="B364" t="s">
        <v>94</v>
      </c>
      <c r="C364" t="s">
        <v>120</v>
      </c>
      <c r="D364" t="s">
        <v>513</v>
      </c>
      <c r="E364" s="263">
        <v>356475</v>
      </c>
      <c r="F364" s="261">
        <v>43680</v>
      </c>
      <c r="G364" t="s">
        <v>215</v>
      </c>
      <c r="H364" s="252">
        <f t="shared" si="18"/>
        <v>4000</v>
      </c>
      <c r="I364" s="253">
        <f t="shared" si="19"/>
        <v>4600</v>
      </c>
      <c r="J364" s="254"/>
      <c r="K364" s="253"/>
      <c r="L364" s="254"/>
      <c r="M364" s="254"/>
      <c r="N364" s="253">
        <f t="shared" si="20"/>
        <v>1000</v>
      </c>
    </row>
    <row r="365" spans="1:14">
      <c r="A365" s="264"/>
      <c r="B365" t="s">
        <v>94</v>
      </c>
      <c r="C365" t="s">
        <v>175</v>
      </c>
      <c r="D365" t="s">
        <v>514</v>
      </c>
      <c r="E365" s="263">
        <v>377653</v>
      </c>
      <c r="F365" s="261">
        <v>43689</v>
      </c>
      <c r="G365" t="s">
        <v>215</v>
      </c>
      <c r="H365" s="252">
        <f t="shared" si="18"/>
        <v>4000</v>
      </c>
      <c r="I365" s="253">
        <f t="shared" si="19"/>
        <v>4600</v>
      </c>
      <c r="J365" s="254"/>
      <c r="K365" s="253"/>
      <c r="L365" s="254"/>
      <c r="M365" s="254"/>
      <c r="N365" s="253">
        <f t="shared" si="20"/>
        <v>1000</v>
      </c>
    </row>
    <row r="366" spans="1:14">
      <c r="A366" s="262"/>
      <c r="B366" t="s">
        <v>94</v>
      </c>
      <c r="C366" t="s">
        <v>120</v>
      </c>
      <c r="D366" t="s">
        <v>515</v>
      </c>
      <c r="E366" s="263">
        <v>377620</v>
      </c>
      <c r="F366" s="261">
        <v>43689</v>
      </c>
      <c r="G366" t="s">
        <v>215</v>
      </c>
      <c r="H366" s="252">
        <f t="shared" si="18"/>
        <v>4000</v>
      </c>
      <c r="I366" s="253">
        <f t="shared" si="19"/>
        <v>4600</v>
      </c>
      <c r="J366" s="254"/>
      <c r="K366" s="253"/>
      <c r="L366" s="254"/>
      <c r="M366" s="254"/>
      <c r="N366" s="253">
        <f t="shared" si="20"/>
        <v>1000</v>
      </c>
    </row>
    <row r="367" spans="1:14">
      <c r="A367" s="262"/>
      <c r="B367" t="s">
        <v>94</v>
      </c>
      <c r="C367" t="s">
        <v>516</v>
      </c>
      <c r="D367" t="s">
        <v>517</v>
      </c>
      <c r="E367" s="263">
        <v>377129</v>
      </c>
      <c r="F367" s="261">
        <v>43681</v>
      </c>
      <c r="G367" t="s">
        <v>215</v>
      </c>
      <c r="H367" s="252">
        <f t="shared" si="18"/>
        <v>4000</v>
      </c>
      <c r="I367" s="253">
        <f t="shared" si="19"/>
        <v>4600</v>
      </c>
      <c r="J367" s="254"/>
      <c r="K367" s="253"/>
      <c r="L367" s="254"/>
      <c r="M367" s="254"/>
      <c r="N367" s="253">
        <f t="shared" si="20"/>
        <v>1000</v>
      </c>
    </row>
    <row r="368" spans="1:14">
      <c r="A368" s="262"/>
      <c r="B368" t="s">
        <v>94</v>
      </c>
      <c r="C368" t="s">
        <v>516</v>
      </c>
      <c r="D368" t="s">
        <v>518</v>
      </c>
      <c r="E368" s="263">
        <v>377514</v>
      </c>
      <c r="F368" s="261">
        <v>43687</v>
      </c>
      <c r="G368" t="s">
        <v>215</v>
      </c>
      <c r="H368" s="252">
        <f t="shared" si="18"/>
        <v>4000</v>
      </c>
      <c r="I368" s="253">
        <f t="shared" si="19"/>
        <v>4600</v>
      </c>
      <c r="J368" s="254"/>
      <c r="K368" s="253"/>
      <c r="L368" s="254"/>
      <c r="M368" s="254"/>
      <c r="N368" s="253">
        <f t="shared" si="20"/>
        <v>1000</v>
      </c>
    </row>
    <row r="369" spans="1:14">
      <c r="A369" s="262"/>
      <c r="B369" t="s">
        <v>94</v>
      </c>
      <c r="C369" t="s">
        <v>150</v>
      </c>
      <c r="D369" t="s">
        <v>519</v>
      </c>
      <c r="E369" s="263">
        <v>356364</v>
      </c>
      <c r="F369" s="261">
        <v>43678</v>
      </c>
      <c r="G369" t="s">
        <v>215</v>
      </c>
      <c r="H369" s="252">
        <f t="shared" si="18"/>
        <v>4000</v>
      </c>
      <c r="I369" s="253">
        <f t="shared" si="19"/>
        <v>4600</v>
      </c>
      <c r="J369" s="254"/>
      <c r="K369" s="253"/>
      <c r="L369" s="254"/>
      <c r="M369" s="254"/>
      <c r="N369" s="253">
        <f t="shared" si="20"/>
        <v>1000</v>
      </c>
    </row>
    <row r="370" spans="1:14">
      <c r="A370" s="262"/>
      <c r="B370" t="s">
        <v>94</v>
      </c>
      <c r="C370" t="s">
        <v>150</v>
      </c>
      <c r="D370" t="s">
        <v>665</v>
      </c>
      <c r="E370" s="263">
        <v>377687</v>
      </c>
      <c r="F370" s="261">
        <v>43689</v>
      </c>
      <c r="G370" t="s">
        <v>215</v>
      </c>
      <c r="H370" s="252">
        <f t="shared" si="18"/>
        <v>4000</v>
      </c>
      <c r="I370" s="253">
        <f t="shared" si="19"/>
        <v>4600</v>
      </c>
      <c r="J370" s="254"/>
      <c r="K370" s="253"/>
      <c r="L370" s="254"/>
      <c r="M370" s="254"/>
      <c r="N370" s="253">
        <f t="shared" si="20"/>
        <v>1000</v>
      </c>
    </row>
    <row r="371" spans="1:14">
      <c r="A371" s="262"/>
      <c r="B371" t="s">
        <v>94</v>
      </c>
      <c r="C371" t="s">
        <v>150</v>
      </c>
      <c r="D371" t="s">
        <v>520</v>
      </c>
      <c r="E371" s="263">
        <v>356495</v>
      </c>
      <c r="F371" s="261">
        <v>43680</v>
      </c>
      <c r="G371" t="s">
        <v>215</v>
      </c>
      <c r="H371" s="252">
        <f t="shared" si="18"/>
        <v>4000</v>
      </c>
      <c r="I371" s="253">
        <f t="shared" si="19"/>
        <v>4600</v>
      </c>
      <c r="J371" s="254"/>
      <c r="K371" s="253"/>
      <c r="L371" s="254"/>
      <c r="M371" s="254"/>
      <c r="N371" s="253">
        <f t="shared" si="20"/>
        <v>1000</v>
      </c>
    </row>
    <row r="372" spans="1:14">
      <c r="A372" s="262"/>
      <c r="B372" t="s">
        <v>94</v>
      </c>
      <c r="C372" t="s">
        <v>120</v>
      </c>
      <c r="D372" t="s">
        <v>521</v>
      </c>
      <c r="E372" s="263">
        <v>377506</v>
      </c>
      <c r="F372" s="261">
        <v>43687</v>
      </c>
      <c r="G372" t="s">
        <v>215</v>
      </c>
      <c r="H372" s="252">
        <f t="shared" si="18"/>
        <v>4000</v>
      </c>
      <c r="I372" s="253">
        <f t="shared" si="19"/>
        <v>4600</v>
      </c>
      <c r="J372" s="254"/>
      <c r="K372" s="253"/>
      <c r="L372" s="254"/>
      <c r="M372" s="254"/>
      <c r="N372" s="253">
        <f t="shared" si="20"/>
        <v>1000</v>
      </c>
    </row>
    <row r="373" spans="1:14">
      <c r="A373" s="262"/>
      <c r="B373" t="s">
        <v>87</v>
      </c>
      <c r="C373" t="s">
        <v>138</v>
      </c>
      <c r="D373" t="s">
        <v>522</v>
      </c>
      <c r="E373" s="263">
        <v>356322</v>
      </c>
      <c r="F373" s="261">
        <v>43678</v>
      </c>
      <c r="G373" t="s">
        <v>215</v>
      </c>
      <c r="H373" s="252">
        <f t="shared" si="18"/>
        <v>4000</v>
      </c>
      <c r="I373" s="253">
        <f t="shared" si="19"/>
        <v>4600</v>
      </c>
      <c r="J373" s="254"/>
      <c r="K373" s="253"/>
      <c r="L373" s="254"/>
      <c r="M373" s="254"/>
      <c r="N373" s="253">
        <f t="shared" si="20"/>
        <v>1000</v>
      </c>
    </row>
    <row r="374" spans="1:14">
      <c r="A374" s="262"/>
      <c r="B374" t="s">
        <v>121</v>
      </c>
      <c r="C374" t="s">
        <v>141</v>
      </c>
      <c r="D374" t="s">
        <v>523</v>
      </c>
      <c r="E374" s="263">
        <v>356448</v>
      </c>
      <c r="F374" s="261">
        <v>43680</v>
      </c>
      <c r="G374" t="s">
        <v>215</v>
      </c>
      <c r="H374" s="252">
        <f t="shared" si="18"/>
        <v>4000</v>
      </c>
      <c r="I374" s="253">
        <f t="shared" si="19"/>
        <v>4600</v>
      </c>
      <c r="J374" s="254"/>
      <c r="K374" s="253"/>
      <c r="L374" s="254"/>
      <c r="M374" s="254"/>
      <c r="N374" s="253">
        <f t="shared" si="20"/>
        <v>1000</v>
      </c>
    </row>
    <row r="375" spans="1:14">
      <c r="A375" s="255"/>
      <c r="B375" t="s">
        <v>84</v>
      </c>
      <c r="C375" t="s">
        <v>134</v>
      </c>
      <c r="D375" t="s">
        <v>524</v>
      </c>
      <c r="E375" s="263">
        <v>356362</v>
      </c>
      <c r="F375" s="261">
        <v>43678</v>
      </c>
      <c r="G375" t="s">
        <v>215</v>
      </c>
      <c r="H375" s="252">
        <f t="shared" si="18"/>
        <v>4000</v>
      </c>
      <c r="I375" s="253">
        <f t="shared" si="19"/>
        <v>4600</v>
      </c>
      <c r="J375" s="254"/>
      <c r="K375" s="253"/>
      <c r="L375" s="254"/>
      <c r="M375" s="254"/>
      <c r="N375" s="253">
        <f t="shared" si="20"/>
        <v>1000</v>
      </c>
    </row>
    <row r="376" spans="1:14">
      <c r="A376" s="262"/>
      <c r="B376" t="s">
        <v>121</v>
      </c>
      <c r="C376" t="s">
        <v>141</v>
      </c>
      <c r="D376" t="s">
        <v>647</v>
      </c>
      <c r="E376" s="263">
        <v>377143</v>
      </c>
      <c r="F376" s="261">
        <v>43681</v>
      </c>
      <c r="G376" t="s">
        <v>215</v>
      </c>
      <c r="H376" s="252">
        <f t="shared" si="18"/>
        <v>4000</v>
      </c>
      <c r="I376" s="253">
        <f t="shared" si="19"/>
        <v>4600</v>
      </c>
      <c r="J376" s="254"/>
      <c r="K376" s="253"/>
      <c r="L376" s="254"/>
      <c r="M376" s="254"/>
      <c r="N376" s="253">
        <f t="shared" si="20"/>
        <v>1000</v>
      </c>
    </row>
    <row r="377" spans="1:14">
      <c r="A377" s="262"/>
      <c r="B377" t="s">
        <v>84</v>
      </c>
      <c r="C377" t="s">
        <v>134</v>
      </c>
      <c r="D377" t="s">
        <v>525</v>
      </c>
      <c r="E377" s="263">
        <v>356325</v>
      </c>
      <c r="F377" s="261">
        <v>43678</v>
      </c>
      <c r="G377" t="s">
        <v>215</v>
      </c>
      <c r="H377" s="252">
        <f t="shared" si="18"/>
        <v>4000</v>
      </c>
      <c r="I377" s="253">
        <f t="shared" si="19"/>
        <v>4600</v>
      </c>
      <c r="J377" s="254"/>
      <c r="K377" s="253"/>
      <c r="L377" s="254"/>
      <c r="M377" s="254"/>
      <c r="N377" s="253">
        <f t="shared" si="20"/>
        <v>1000</v>
      </c>
    </row>
    <row r="378" spans="1:14">
      <c r="A378" s="262"/>
      <c r="B378" t="s">
        <v>121</v>
      </c>
      <c r="C378" t="s">
        <v>141</v>
      </c>
      <c r="D378" t="s">
        <v>616</v>
      </c>
      <c r="E378" s="263">
        <v>377616</v>
      </c>
      <c r="F378" s="261">
        <v>43689</v>
      </c>
      <c r="G378" t="s">
        <v>215</v>
      </c>
      <c r="H378" s="252">
        <f t="shared" si="18"/>
        <v>4000</v>
      </c>
      <c r="I378" s="253">
        <f t="shared" si="19"/>
        <v>4600</v>
      </c>
      <c r="J378" s="254"/>
      <c r="K378" s="253"/>
      <c r="L378" s="254"/>
      <c r="M378" s="254"/>
      <c r="N378" s="253">
        <f t="shared" si="20"/>
        <v>1000</v>
      </c>
    </row>
    <row r="379" spans="1:14">
      <c r="A379" s="257"/>
      <c r="B379" t="s">
        <v>87</v>
      </c>
      <c r="C379" t="s">
        <v>135</v>
      </c>
      <c r="D379" t="s">
        <v>526</v>
      </c>
      <c r="E379" s="263">
        <v>377112</v>
      </c>
      <c r="F379" s="261">
        <v>43681</v>
      </c>
      <c r="G379" t="s">
        <v>215</v>
      </c>
      <c r="H379" s="252">
        <f t="shared" si="18"/>
        <v>4000</v>
      </c>
      <c r="I379" s="253">
        <f t="shared" si="19"/>
        <v>4600</v>
      </c>
      <c r="J379" s="254"/>
      <c r="K379" s="253"/>
      <c r="L379" s="254"/>
      <c r="M379" s="254"/>
      <c r="N379" s="253">
        <f t="shared" si="20"/>
        <v>1000</v>
      </c>
    </row>
    <row r="380" spans="1:14">
      <c r="A380" s="262"/>
      <c r="B380" t="s">
        <v>87</v>
      </c>
      <c r="C380" t="s">
        <v>135</v>
      </c>
      <c r="D380" t="s">
        <v>527</v>
      </c>
      <c r="E380" s="263">
        <v>356341</v>
      </c>
      <c r="F380" s="261">
        <v>43678</v>
      </c>
      <c r="G380" t="s">
        <v>215</v>
      </c>
      <c r="H380" s="252">
        <f t="shared" si="18"/>
        <v>4000</v>
      </c>
      <c r="I380" s="253">
        <f t="shared" si="19"/>
        <v>4600</v>
      </c>
      <c r="J380" s="254"/>
      <c r="K380" s="253"/>
      <c r="L380" s="254"/>
      <c r="M380" s="254"/>
      <c r="N380" s="253">
        <f t="shared" si="20"/>
        <v>1000</v>
      </c>
    </row>
    <row r="381" spans="1:14">
      <c r="A381" s="262"/>
      <c r="B381" t="s">
        <v>87</v>
      </c>
      <c r="C381" t="s">
        <v>135</v>
      </c>
      <c r="D381" t="s">
        <v>617</v>
      </c>
      <c r="E381" s="263">
        <v>356399</v>
      </c>
      <c r="F381" s="261">
        <v>43678</v>
      </c>
      <c r="G381" t="s">
        <v>215</v>
      </c>
      <c r="H381" s="252">
        <f t="shared" si="18"/>
        <v>4000</v>
      </c>
      <c r="I381" s="253">
        <f t="shared" si="19"/>
        <v>4600</v>
      </c>
      <c r="J381" s="254"/>
      <c r="K381" s="253"/>
      <c r="L381" s="254"/>
      <c r="M381" s="254"/>
      <c r="N381" s="253">
        <f t="shared" si="20"/>
        <v>1000</v>
      </c>
    </row>
    <row r="382" spans="1:14">
      <c r="A382" s="262"/>
      <c r="B382" t="s">
        <v>87</v>
      </c>
      <c r="C382" t="s">
        <v>135</v>
      </c>
      <c r="D382" t="s">
        <v>528</v>
      </c>
      <c r="E382" s="263">
        <v>356494</v>
      </c>
      <c r="F382" s="261">
        <v>43680</v>
      </c>
      <c r="G382" t="s">
        <v>215</v>
      </c>
      <c r="H382" s="252">
        <f t="shared" si="18"/>
        <v>4000</v>
      </c>
      <c r="I382" s="253">
        <f t="shared" si="19"/>
        <v>4600</v>
      </c>
      <c r="J382" s="254"/>
      <c r="K382" s="253"/>
      <c r="L382" s="254"/>
      <c r="M382" s="254"/>
      <c r="N382" s="253">
        <f t="shared" si="20"/>
        <v>1000</v>
      </c>
    </row>
    <row r="383" spans="1:14">
      <c r="A383" s="262"/>
      <c r="B383" t="s">
        <v>87</v>
      </c>
      <c r="C383" t="s">
        <v>135</v>
      </c>
      <c r="D383" t="s">
        <v>648</v>
      </c>
      <c r="E383" s="263">
        <v>377064</v>
      </c>
      <c r="F383" s="261">
        <v>43680</v>
      </c>
      <c r="G383" t="s">
        <v>215</v>
      </c>
      <c r="H383" s="252">
        <f t="shared" si="18"/>
        <v>4000</v>
      </c>
      <c r="I383" s="253">
        <f t="shared" si="19"/>
        <v>4600</v>
      </c>
      <c r="J383" s="254"/>
      <c r="K383" s="253"/>
      <c r="L383" s="254"/>
      <c r="M383" s="254"/>
      <c r="N383" s="253">
        <f t="shared" si="20"/>
        <v>1000</v>
      </c>
    </row>
    <row r="384" spans="1:14">
      <c r="A384" s="262"/>
      <c r="B384" t="s">
        <v>87</v>
      </c>
      <c r="C384" t="s">
        <v>88</v>
      </c>
      <c r="D384" t="s">
        <v>649</v>
      </c>
      <c r="E384" s="263">
        <v>356293</v>
      </c>
      <c r="F384" s="261">
        <v>43678</v>
      </c>
      <c r="G384" t="s">
        <v>215</v>
      </c>
      <c r="H384" s="252">
        <f t="shared" si="18"/>
        <v>4000</v>
      </c>
      <c r="I384" s="253">
        <f t="shared" si="19"/>
        <v>4600</v>
      </c>
      <c r="J384" s="254"/>
      <c r="K384" s="253"/>
      <c r="L384" s="254"/>
      <c r="M384" s="254"/>
      <c r="N384" s="253">
        <f t="shared" si="20"/>
        <v>1000</v>
      </c>
    </row>
    <row r="385" spans="1:14">
      <c r="A385" s="255"/>
      <c r="B385" t="s">
        <v>163</v>
      </c>
      <c r="C385" t="s">
        <v>182</v>
      </c>
      <c r="D385" t="s">
        <v>529</v>
      </c>
      <c r="E385" s="263">
        <v>377236</v>
      </c>
      <c r="F385" s="261">
        <v>43682</v>
      </c>
      <c r="G385" t="s">
        <v>215</v>
      </c>
      <c r="H385" s="252">
        <f t="shared" si="18"/>
        <v>4000</v>
      </c>
      <c r="I385" s="253">
        <f t="shared" si="19"/>
        <v>4600</v>
      </c>
      <c r="J385" s="254"/>
      <c r="K385" s="253"/>
      <c r="L385" s="254"/>
      <c r="M385" s="254"/>
      <c r="N385" s="253">
        <f t="shared" si="20"/>
        <v>1000</v>
      </c>
    </row>
    <row r="386" spans="1:14">
      <c r="A386" s="262"/>
      <c r="B386" t="s">
        <v>82</v>
      </c>
      <c r="C386" t="s">
        <v>162</v>
      </c>
      <c r="D386" t="s">
        <v>618</v>
      </c>
      <c r="E386" s="263">
        <v>356431</v>
      </c>
      <c r="F386" s="261">
        <v>43680</v>
      </c>
      <c r="G386" t="s">
        <v>215</v>
      </c>
      <c r="H386" s="252">
        <f t="shared" si="18"/>
        <v>4000</v>
      </c>
      <c r="I386" s="253">
        <f t="shared" si="19"/>
        <v>4600</v>
      </c>
      <c r="J386" s="254"/>
      <c r="K386" s="253"/>
      <c r="L386" s="254"/>
      <c r="M386" s="254"/>
      <c r="N386" s="253">
        <f t="shared" si="20"/>
        <v>1000</v>
      </c>
    </row>
    <row r="387" spans="1:14">
      <c r="A387" s="262"/>
      <c r="B387" t="s">
        <v>121</v>
      </c>
      <c r="C387" t="s">
        <v>122</v>
      </c>
      <c r="D387" t="s">
        <v>530</v>
      </c>
      <c r="E387" s="263">
        <v>356266</v>
      </c>
      <c r="F387" s="261">
        <v>43678</v>
      </c>
      <c r="G387" t="s">
        <v>215</v>
      </c>
      <c r="H387" s="252">
        <f t="shared" si="18"/>
        <v>4000</v>
      </c>
      <c r="I387" s="253">
        <f t="shared" si="19"/>
        <v>4600</v>
      </c>
      <c r="J387" s="254"/>
      <c r="K387" s="253"/>
      <c r="L387" s="254"/>
      <c r="M387" s="254"/>
      <c r="N387" s="253">
        <f t="shared" si="20"/>
        <v>1000</v>
      </c>
    </row>
    <row r="388" spans="1:14">
      <c r="A388" s="257"/>
      <c r="B388" t="s">
        <v>121</v>
      </c>
      <c r="C388" t="s">
        <v>122</v>
      </c>
      <c r="D388" t="s">
        <v>531</v>
      </c>
      <c r="E388" s="263">
        <v>356294</v>
      </c>
      <c r="F388" s="261">
        <v>43678</v>
      </c>
      <c r="G388" t="s">
        <v>215</v>
      </c>
      <c r="H388" s="252">
        <f t="shared" si="18"/>
        <v>4000</v>
      </c>
      <c r="I388" s="253">
        <f t="shared" si="19"/>
        <v>4600</v>
      </c>
      <c r="J388" s="254"/>
      <c r="K388" s="253"/>
      <c r="L388" s="254"/>
      <c r="M388" s="254"/>
      <c r="N388" s="253">
        <f t="shared" si="20"/>
        <v>1000</v>
      </c>
    </row>
    <row r="389" spans="1:14">
      <c r="A389" s="262"/>
      <c r="B389" t="s">
        <v>121</v>
      </c>
      <c r="C389" t="s">
        <v>122</v>
      </c>
      <c r="D389" t="s">
        <v>650</v>
      </c>
      <c r="E389" s="263">
        <v>356290</v>
      </c>
      <c r="F389" s="261">
        <v>43678</v>
      </c>
      <c r="G389" t="s">
        <v>215</v>
      </c>
      <c r="H389" s="252">
        <f t="shared" si="18"/>
        <v>4000</v>
      </c>
      <c r="I389" s="253">
        <f t="shared" si="19"/>
        <v>4600</v>
      </c>
      <c r="J389" s="254"/>
      <c r="K389" s="253"/>
      <c r="L389" s="254"/>
      <c r="M389" s="254"/>
      <c r="N389" s="253">
        <f t="shared" si="20"/>
        <v>1000</v>
      </c>
    </row>
    <row r="390" spans="1:14">
      <c r="A390" s="262"/>
      <c r="B390" t="s">
        <v>121</v>
      </c>
      <c r="C390" t="s">
        <v>122</v>
      </c>
      <c r="D390" t="s">
        <v>619</v>
      </c>
      <c r="E390" s="263">
        <v>356400</v>
      </c>
      <c r="F390" s="261">
        <v>43678</v>
      </c>
      <c r="G390" t="s">
        <v>215</v>
      </c>
      <c r="H390" s="252">
        <f t="shared" si="18"/>
        <v>4000</v>
      </c>
      <c r="I390" s="253">
        <f t="shared" si="19"/>
        <v>4600</v>
      </c>
      <c r="J390" s="254"/>
      <c r="K390" s="253"/>
      <c r="L390" s="254"/>
      <c r="M390" s="254"/>
      <c r="N390" s="253">
        <f t="shared" si="20"/>
        <v>1000</v>
      </c>
    </row>
    <row r="391" spans="1:14">
      <c r="A391" s="262"/>
      <c r="B391" t="s">
        <v>121</v>
      </c>
      <c r="C391" t="s">
        <v>122</v>
      </c>
      <c r="D391" t="s">
        <v>620</v>
      </c>
      <c r="E391" s="263">
        <v>377474</v>
      </c>
      <c r="F391" s="261">
        <v>43687</v>
      </c>
      <c r="G391" t="s">
        <v>215</v>
      </c>
      <c r="H391" s="252">
        <f t="shared" si="18"/>
        <v>4000</v>
      </c>
      <c r="I391" s="253">
        <f t="shared" si="19"/>
        <v>4600</v>
      </c>
      <c r="J391" s="254"/>
      <c r="K391" s="253"/>
      <c r="L391" s="254"/>
      <c r="M391" s="254"/>
      <c r="N391" s="253">
        <f t="shared" si="20"/>
        <v>1000</v>
      </c>
    </row>
    <row r="392" spans="1:14">
      <c r="A392" s="262"/>
      <c r="B392" t="s">
        <v>121</v>
      </c>
      <c r="C392" t="s">
        <v>122</v>
      </c>
      <c r="D392" t="s">
        <v>532</v>
      </c>
      <c r="E392" s="263">
        <v>356482</v>
      </c>
      <c r="F392" s="261">
        <v>43680</v>
      </c>
      <c r="G392" t="s">
        <v>215</v>
      </c>
      <c r="H392" s="252">
        <f t="shared" si="18"/>
        <v>4000</v>
      </c>
      <c r="I392" s="253">
        <f t="shared" si="19"/>
        <v>4600</v>
      </c>
      <c r="J392" s="254"/>
      <c r="K392" s="253"/>
      <c r="L392" s="254"/>
      <c r="M392" s="254"/>
      <c r="N392" s="253">
        <f t="shared" si="20"/>
        <v>1000</v>
      </c>
    </row>
    <row r="393" spans="1:14">
      <c r="A393" s="262"/>
      <c r="B393" t="s">
        <v>121</v>
      </c>
      <c r="C393" t="s">
        <v>122</v>
      </c>
      <c r="D393" t="s">
        <v>621</v>
      </c>
      <c r="E393" s="263">
        <v>377685</v>
      </c>
      <c r="F393" s="261">
        <v>43689</v>
      </c>
      <c r="G393" t="s">
        <v>215</v>
      </c>
      <c r="H393" s="252">
        <f t="shared" si="18"/>
        <v>4000</v>
      </c>
      <c r="I393" s="253">
        <f t="shared" si="19"/>
        <v>4600</v>
      </c>
      <c r="J393" s="254"/>
      <c r="K393" s="253"/>
      <c r="L393" s="254"/>
      <c r="M393" s="254"/>
      <c r="N393" s="253">
        <f t="shared" si="20"/>
        <v>1000</v>
      </c>
    </row>
    <row r="394" spans="1:14">
      <c r="A394" s="262"/>
      <c r="B394" t="s">
        <v>121</v>
      </c>
      <c r="C394" t="s">
        <v>122</v>
      </c>
      <c r="D394" t="s">
        <v>533</v>
      </c>
      <c r="E394" s="263">
        <v>377631</v>
      </c>
      <c r="F394" s="261">
        <v>43689</v>
      </c>
      <c r="G394" t="s">
        <v>215</v>
      </c>
      <c r="H394" s="252">
        <f t="shared" si="18"/>
        <v>4000</v>
      </c>
      <c r="I394" s="253">
        <f t="shared" si="19"/>
        <v>4600</v>
      </c>
      <c r="J394" s="254"/>
      <c r="K394" s="253"/>
      <c r="L394" s="254"/>
      <c r="M394" s="254"/>
      <c r="N394" s="253">
        <f t="shared" si="20"/>
        <v>1000</v>
      </c>
    </row>
    <row r="395" spans="1:14">
      <c r="A395" s="262"/>
      <c r="B395" t="s">
        <v>121</v>
      </c>
      <c r="C395" t="s">
        <v>122</v>
      </c>
      <c r="D395" t="s">
        <v>534</v>
      </c>
      <c r="E395" s="263">
        <v>377093</v>
      </c>
      <c r="F395" s="261">
        <v>43681</v>
      </c>
      <c r="G395" t="s">
        <v>215</v>
      </c>
      <c r="H395" s="252">
        <f t="shared" si="18"/>
        <v>4000</v>
      </c>
      <c r="I395" s="253">
        <f t="shared" si="19"/>
        <v>4600</v>
      </c>
      <c r="J395" s="254"/>
      <c r="K395" s="253"/>
      <c r="L395" s="254"/>
      <c r="M395" s="254"/>
      <c r="N395" s="253">
        <f t="shared" si="20"/>
        <v>1000</v>
      </c>
    </row>
    <row r="396" spans="1:14">
      <c r="A396" s="262"/>
      <c r="B396" t="s">
        <v>121</v>
      </c>
      <c r="C396" t="s">
        <v>122</v>
      </c>
      <c r="D396" t="s">
        <v>535</v>
      </c>
      <c r="E396" s="263">
        <v>356391</v>
      </c>
      <c r="F396" s="261">
        <v>43678</v>
      </c>
      <c r="G396" t="s">
        <v>215</v>
      </c>
      <c r="H396" s="252">
        <f t="shared" si="18"/>
        <v>4000</v>
      </c>
      <c r="I396" s="253">
        <f t="shared" si="19"/>
        <v>4600</v>
      </c>
      <c r="J396" s="254"/>
      <c r="K396" s="253"/>
      <c r="L396" s="254"/>
      <c r="M396" s="254"/>
      <c r="N396" s="253">
        <f t="shared" si="20"/>
        <v>1000</v>
      </c>
    </row>
    <row r="397" spans="1:14">
      <c r="A397" s="262"/>
      <c r="B397" t="s">
        <v>121</v>
      </c>
      <c r="C397" t="s">
        <v>122</v>
      </c>
      <c r="D397" t="s">
        <v>536</v>
      </c>
      <c r="E397" s="263">
        <v>356274</v>
      </c>
      <c r="F397" s="261">
        <v>43678</v>
      </c>
      <c r="G397" t="s">
        <v>215</v>
      </c>
      <c r="H397" s="252">
        <f t="shared" si="18"/>
        <v>4000</v>
      </c>
      <c r="I397" s="253">
        <f t="shared" si="19"/>
        <v>4600</v>
      </c>
      <c r="J397" s="254"/>
      <c r="K397" s="253"/>
      <c r="L397" s="254"/>
      <c r="M397" s="254"/>
      <c r="N397" s="253">
        <f t="shared" si="20"/>
        <v>1000</v>
      </c>
    </row>
    <row r="398" spans="1:14">
      <c r="A398" s="262"/>
      <c r="B398" t="s">
        <v>121</v>
      </c>
      <c r="C398" t="s">
        <v>122</v>
      </c>
      <c r="D398" t="s">
        <v>537</v>
      </c>
      <c r="E398" s="263">
        <v>356327</v>
      </c>
      <c r="F398" s="261">
        <v>43678</v>
      </c>
      <c r="G398" t="s">
        <v>215</v>
      </c>
      <c r="H398" s="252">
        <f t="shared" si="18"/>
        <v>4000</v>
      </c>
      <c r="I398" s="253">
        <f t="shared" si="19"/>
        <v>4600</v>
      </c>
      <c r="J398" s="254"/>
      <c r="K398" s="253"/>
      <c r="L398" s="254"/>
      <c r="M398" s="254"/>
      <c r="N398" s="253">
        <f t="shared" si="20"/>
        <v>1000</v>
      </c>
    </row>
    <row r="399" spans="1:14">
      <c r="A399" s="262"/>
      <c r="B399" t="s">
        <v>121</v>
      </c>
      <c r="C399" t="s">
        <v>122</v>
      </c>
      <c r="D399" t="s">
        <v>538</v>
      </c>
      <c r="E399" s="263">
        <v>377105</v>
      </c>
      <c r="F399" s="261">
        <v>43681</v>
      </c>
      <c r="G399" t="s">
        <v>215</v>
      </c>
      <c r="H399" s="252">
        <f t="shared" si="18"/>
        <v>4000</v>
      </c>
      <c r="I399" s="253">
        <f t="shared" si="19"/>
        <v>4600</v>
      </c>
      <c r="J399" s="254"/>
      <c r="K399" s="253"/>
      <c r="L399" s="254"/>
      <c r="M399" s="254"/>
      <c r="N399" s="253">
        <f t="shared" si="20"/>
        <v>1000</v>
      </c>
    </row>
    <row r="400" spans="1:14">
      <c r="A400" s="255"/>
      <c r="B400" t="s">
        <v>121</v>
      </c>
      <c r="C400" t="s">
        <v>122</v>
      </c>
      <c r="D400" t="s">
        <v>539</v>
      </c>
      <c r="E400" s="263">
        <v>356389</v>
      </c>
      <c r="F400" s="261">
        <v>43678</v>
      </c>
      <c r="G400" t="s">
        <v>215</v>
      </c>
      <c r="H400" s="252">
        <f t="shared" si="18"/>
        <v>4000</v>
      </c>
      <c r="I400" s="253">
        <f t="shared" si="19"/>
        <v>4600</v>
      </c>
      <c r="J400" s="254"/>
      <c r="K400" s="253"/>
      <c r="L400" s="254"/>
      <c r="M400" s="254"/>
      <c r="N400" s="253">
        <f t="shared" si="20"/>
        <v>1000</v>
      </c>
    </row>
    <row r="401" spans="1:14">
      <c r="A401" s="262"/>
      <c r="B401" t="s">
        <v>121</v>
      </c>
      <c r="C401" t="s">
        <v>122</v>
      </c>
      <c r="D401" t="s">
        <v>540</v>
      </c>
      <c r="E401" s="263">
        <v>377126</v>
      </c>
      <c r="F401" s="261">
        <v>43681</v>
      </c>
      <c r="G401" t="s">
        <v>215</v>
      </c>
      <c r="H401" s="252">
        <f t="shared" si="18"/>
        <v>4000</v>
      </c>
      <c r="I401" s="253">
        <f t="shared" si="19"/>
        <v>4600</v>
      </c>
      <c r="J401" s="254"/>
      <c r="K401" s="253"/>
      <c r="L401" s="254"/>
      <c r="M401" s="254"/>
      <c r="N401" s="253">
        <f t="shared" si="20"/>
        <v>1000</v>
      </c>
    </row>
    <row r="402" spans="1:14">
      <c r="A402" s="257"/>
      <c r="B402" t="s">
        <v>121</v>
      </c>
      <c r="C402" t="s">
        <v>122</v>
      </c>
      <c r="D402" t="s">
        <v>541</v>
      </c>
      <c r="E402" s="263">
        <v>377237</v>
      </c>
      <c r="F402" s="261">
        <v>43682</v>
      </c>
      <c r="G402" t="s">
        <v>215</v>
      </c>
      <c r="H402" s="252">
        <f t="shared" si="18"/>
        <v>4000</v>
      </c>
      <c r="I402" s="253">
        <f t="shared" si="19"/>
        <v>4600</v>
      </c>
      <c r="J402" s="254"/>
      <c r="K402" s="253"/>
      <c r="L402" s="254"/>
      <c r="M402" s="254"/>
      <c r="N402" s="253">
        <f t="shared" si="20"/>
        <v>1000</v>
      </c>
    </row>
    <row r="403" spans="1:14">
      <c r="A403" s="262"/>
      <c r="B403" t="s">
        <v>121</v>
      </c>
      <c r="C403" t="s">
        <v>122</v>
      </c>
      <c r="D403" t="s">
        <v>651</v>
      </c>
      <c r="E403" s="263">
        <v>356269</v>
      </c>
      <c r="F403" s="261">
        <v>43678</v>
      </c>
      <c r="G403" t="s">
        <v>215</v>
      </c>
      <c r="H403" s="252">
        <f t="shared" si="18"/>
        <v>4000</v>
      </c>
      <c r="I403" s="253">
        <f t="shared" si="19"/>
        <v>4600</v>
      </c>
      <c r="J403" s="254"/>
      <c r="K403" s="253"/>
      <c r="L403" s="254"/>
      <c r="M403" s="254"/>
      <c r="N403" s="253">
        <f t="shared" si="20"/>
        <v>1000</v>
      </c>
    </row>
    <row r="404" spans="1:14">
      <c r="A404" s="262"/>
      <c r="B404" t="s">
        <v>121</v>
      </c>
      <c r="C404" t="s">
        <v>122</v>
      </c>
      <c r="D404" t="s">
        <v>652</v>
      </c>
      <c r="E404" s="263">
        <v>356354</v>
      </c>
      <c r="F404" s="261">
        <v>43678</v>
      </c>
      <c r="G404" t="s">
        <v>215</v>
      </c>
      <c r="H404" s="252">
        <f t="shared" si="18"/>
        <v>4000</v>
      </c>
      <c r="I404" s="253">
        <f t="shared" si="19"/>
        <v>4600</v>
      </c>
      <c r="J404" s="254"/>
      <c r="K404" s="253"/>
      <c r="L404" s="254"/>
      <c r="M404" s="254"/>
      <c r="N404" s="253">
        <f t="shared" si="20"/>
        <v>1000</v>
      </c>
    </row>
    <row r="405" spans="1:14">
      <c r="A405" s="257"/>
      <c r="B405" t="s">
        <v>121</v>
      </c>
      <c r="C405" t="s">
        <v>122</v>
      </c>
      <c r="D405" t="s">
        <v>542</v>
      </c>
      <c r="E405" s="263">
        <v>356500</v>
      </c>
      <c r="F405" s="261">
        <v>43680</v>
      </c>
      <c r="G405" t="s">
        <v>215</v>
      </c>
      <c r="H405" s="252">
        <f t="shared" si="18"/>
        <v>4000</v>
      </c>
      <c r="I405" s="253">
        <f t="shared" si="19"/>
        <v>4600</v>
      </c>
      <c r="J405" s="254"/>
      <c r="K405" s="253"/>
      <c r="L405" s="254"/>
      <c r="M405" s="254"/>
      <c r="N405" s="253">
        <f t="shared" si="20"/>
        <v>1000</v>
      </c>
    </row>
    <row r="406" spans="1:14">
      <c r="A406" s="257"/>
      <c r="B406" t="s">
        <v>121</v>
      </c>
      <c r="C406" t="s">
        <v>122</v>
      </c>
      <c r="D406" t="s">
        <v>543</v>
      </c>
      <c r="E406" s="263">
        <v>377242</v>
      </c>
      <c r="F406" s="261">
        <v>43682</v>
      </c>
      <c r="G406" t="s">
        <v>215</v>
      </c>
      <c r="H406" s="252">
        <f t="shared" si="18"/>
        <v>4000</v>
      </c>
      <c r="I406" s="253">
        <f t="shared" si="19"/>
        <v>4600</v>
      </c>
      <c r="J406" s="254"/>
      <c r="K406" s="253"/>
      <c r="L406" s="254"/>
      <c r="M406" s="254"/>
      <c r="N406" s="253">
        <f t="shared" si="20"/>
        <v>1000</v>
      </c>
    </row>
    <row r="407" spans="1:14">
      <c r="A407" s="257"/>
      <c r="B407" t="s">
        <v>121</v>
      </c>
      <c r="C407" t="s">
        <v>122</v>
      </c>
      <c r="D407" t="s">
        <v>544</v>
      </c>
      <c r="E407" s="263">
        <v>377688</v>
      </c>
      <c r="F407" s="261">
        <v>43689</v>
      </c>
      <c r="G407" t="s">
        <v>215</v>
      </c>
      <c r="H407" s="252">
        <f t="shared" si="18"/>
        <v>4000</v>
      </c>
      <c r="I407" s="253">
        <f t="shared" si="19"/>
        <v>4600</v>
      </c>
      <c r="J407" s="254"/>
      <c r="K407" s="253"/>
      <c r="L407" s="254"/>
      <c r="M407" s="254"/>
      <c r="N407" s="253">
        <f t="shared" si="20"/>
        <v>1000</v>
      </c>
    </row>
    <row r="408" spans="1:14">
      <c r="A408" s="262"/>
      <c r="B408" t="s">
        <v>121</v>
      </c>
      <c r="C408" t="s">
        <v>122</v>
      </c>
      <c r="D408" t="s">
        <v>666</v>
      </c>
      <c r="E408" s="263">
        <v>377545</v>
      </c>
      <c r="F408" s="261">
        <v>43687</v>
      </c>
      <c r="G408" t="s">
        <v>215</v>
      </c>
      <c r="H408" s="252">
        <f t="shared" si="18"/>
        <v>4000</v>
      </c>
      <c r="I408" s="253">
        <f t="shared" si="19"/>
        <v>4600</v>
      </c>
      <c r="J408" s="254"/>
      <c r="K408" s="253"/>
      <c r="L408" s="254"/>
      <c r="M408" s="254"/>
      <c r="N408" s="253">
        <f t="shared" si="20"/>
        <v>1000</v>
      </c>
    </row>
    <row r="409" spans="1:14">
      <c r="A409" s="262"/>
      <c r="B409" t="s">
        <v>87</v>
      </c>
      <c r="C409" t="s">
        <v>124</v>
      </c>
      <c r="D409" t="s">
        <v>545</v>
      </c>
      <c r="E409" s="263">
        <v>356411</v>
      </c>
      <c r="F409" s="261">
        <v>43678</v>
      </c>
      <c r="G409" t="s">
        <v>215</v>
      </c>
      <c r="H409" s="252">
        <f t="shared" si="18"/>
        <v>4000</v>
      </c>
      <c r="I409" s="253">
        <f t="shared" si="19"/>
        <v>4600</v>
      </c>
      <c r="J409" s="254"/>
      <c r="K409" s="253"/>
      <c r="L409" s="254"/>
      <c r="M409" s="254"/>
      <c r="N409" s="253">
        <f t="shared" si="20"/>
        <v>1000</v>
      </c>
    </row>
    <row r="410" spans="1:14">
      <c r="A410" s="262"/>
      <c r="B410" t="s">
        <v>87</v>
      </c>
      <c r="C410" t="s">
        <v>124</v>
      </c>
      <c r="D410" t="s">
        <v>622</v>
      </c>
      <c r="E410" s="263">
        <v>377165</v>
      </c>
      <c r="F410" s="261">
        <v>43682</v>
      </c>
      <c r="G410" t="s">
        <v>215</v>
      </c>
      <c r="H410" s="252">
        <f t="shared" si="18"/>
        <v>4000</v>
      </c>
      <c r="I410" s="253">
        <f t="shared" si="19"/>
        <v>4600</v>
      </c>
      <c r="J410" s="254"/>
      <c r="K410" s="253"/>
      <c r="L410" s="254"/>
      <c r="M410" s="254"/>
      <c r="N410" s="253">
        <f t="shared" si="20"/>
        <v>1000</v>
      </c>
    </row>
    <row r="411" spans="1:14">
      <c r="A411" s="262"/>
      <c r="B411" t="s">
        <v>91</v>
      </c>
      <c r="C411" t="s">
        <v>153</v>
      </c>
      <c r="D411" t="s">
        <v>623</v>
      </c>
      <c r="E411" s="263">
        <v>377658</v>
      </c>
      <c r="F411" s="261">
        <v>43689</v>
      </c>
      <c r="G411" t="s">
        <v>215</v>
      </c>
      <c r="H411" s="252">
        <f t="shared" si="18"/>
        <v>4000</v>
      </c>
      <c r="I411" s="253">
        <f t="shared" si="19"/>
        <v>4600</v>
      </c>
      <c r="J411" s="254"/>
      <c r="K411" s="253"/>
      <c r="L411" s="254"/>
      <c r="M411" s="254"/>
      <c r="N411" s="253">
        <f t="shared" si="20"/>
        <v>1000</v>
      </c>
    </row>
    <row r="412" spans="1:14">
      <c r="A412" s="262"/>
      <c r="B412" t="s">
        <v>91</v>
      </c>
      <c r="C412" t="s">
        <v>153</v>
      </c>
      <c r="D412" t="s">
        <v>546</v>
      </c>
      <c r="E412" s="263">
        <v>377056</v>
      </c>
      <c r="F412" s="261">
        <v>43680</v>
      </c>
      <c r="G412" t="s">
        <v>215</v>
      </c>
      <c r="H412" s="252">
        <f t="shared" si="18"/>
        <v>4000</v>
      </c>
      <c r="I412" s="253">
        <f t="shared" si="19"/>
        <v>4600</v>
      </c>
      <c r="J412" s="254"/>
      <c r="K412" s="253"/>
      <c r="L412" s="254"/>
      <c r="M412" s="254"/>
      <c r="N412" s="253">
        <f t="shared" si="20"/>
        <v>1000</v>
      </c>
    </row>
    <row r="413" spans="1:14">
      <c r="A413" s="262"/>
      <c r="B413" t="s">
        <v>91</v>
      </c>
      <c r="C413" t="s">
        <v>153</v>
      </c>
      <c r="D413" t="s">
        <v>547</v>
      </c>
      <c r="E413" s="263">
        <v>377146</v>
      </c>
      <c r="F413" s="261">
        <v>43681</v>
      </c>
      <c r="G413" t="s">
        <v>215</v>
      </c>
      <c r="H413" s="252">
        <f t="shared" si="18"/>
        <v>4000</v>
      </c>
      <c r="I413" s="253">
        <f t="shared" si="19"/>
        <v>4600</v>
      </c>
      <c r="J413" s="254"/>
      <c r="K413" s="253"/>
      <c r="L413" s="254"/>
      <c r="M413" s="254"/>
      <c r="N413" s="253">
        <f t="shared" si="20"/>
        <v>1000</v>
      </c>
    </row>
    <row r="414" spans="1:14">
      <c r="A414" s="262"/>
      <c r="B414" t="s">
        <v>91</v>
      </c>
      <c r="C414" t="s">
        <v>153</v>
      </c>
      <c r="D414" t="s">
        <v>548</v>
      </c>
      <c r="E414" s="263">
        <v>356298</v>
      </c>
      <c r="F414" s="261">
        <v>43678</v>
      </c>
      <c r="G414" t="s">
        <v>215</v>
      </c>
      <c r="H414" s="252">
        <f t="shared" si="18"/>
        <v>4000</v>
      </c>
      <c r="I414" s="253">
        <f t="shared" si="19"/>
        <v>4600</v>
      </c>
      <c r="J414" s="254"/>
      <c r="K414" s="253"/>
      <c r="L414" s="254"/>
      <c r="M414" s="254"/>
      <c r="N414" s="253">
        <f t="shared" si="20"/>
        <v>1000</v>
      </c>
    </row>
    <row r="415" spans="1:14">
      <c r="A415" s="262"/>
      <c r="B415" t="s">
        <v>91</v>
      </c>
      <c r="C415" t="s">
        <v>153</v>
      </c>
      <c r="D415" t="s">
        <v>549</v>
      </c>
      <c r="E415" s="263">
        <v>377246</v>
      </c>
      <c r="F415" s="261">
        <v>43682</v>
      </c>
      <c r="G415" t="s">
        <v>215</v>
      </c>
      <c r="H415" s="252">
        <f t="shared" si="18"/>
        <v>4000</v>
      </c>
      <c r="I415" s="253">
        <f t="shared" si="19"/>
        <v>4600</v>
      </c>
      <c r="J415" s="254"/>
      <c r="K415" s="253"/>
      <c r="L415" s="254"/>
      <c r="M415" s="254"/>
      <c r="N415" s="253">
        <f t="shared" si="20"/>
        <v>1000</v>
      </c>
    </row>
    <row r="416" spans="1:14">
      <c r="A416" s="262"/>
      <c r="B416" t="s">
        <v>91</v>
      </c>
      <c r="C416" t="s">
        <v>153</v>
      </c>
      <c r="D416" t="s">
        <v>653</v>
      </c>
      <c r="E416" s="263">
        <v>356335</v>
      </c>
      <c r="F416" s="261">
        <v>43678</v>
      </c>
      <c r="G416" t="s">
        <v>215</v>
      </c>
      <c r="H416" s="252">
        <f t="shared" si="18"/>
        <v>4000</v>
      </c>
      <c r="I416" s="253">
        <f t="shared" si="19"/>
        <v>4600</v>
      </c>
      <c r="J416" s="254"/>
      <c r="K416" s="253"/>
      <c r="L416" s="254"/>
      <c r="M416" s="254"/>
      <c r="N416" s="253">
        <f t="shared" si="20"/>
        <v>1000</v>
      </c>
    </row>
    <row r="417" spans="1:14">
      <c r="A417" s="262"/>
      <c r="B417" t="s">
        <v>91</v>
      </c>
      <c r="C417" t="s">
        <v>153</v>
      </c>
      <c r="D417" t="s">
        <v>550</v>
      </c>
      <c r="E417" s="263">
        <v>377041</v>
      </c>
      <c r="F417" s="261">
        <v>43680</v>
      </c>
      <c r="G417" t="s">
        <v>215</v>
      </c>
      <c r="H417" s="252">
        <f t="shared" si="18"/>
        <v>4000</v>
      </c>
      <c r="I417" s="253">
        <f t="shared" si="19"/>
        <v>4600</v>
      </c>
      <c r="J417" s="254"/>
      <c r="K417" s="253"/>
      <c r="L417" s="254"/>
      <c r="M417" s="254"/>
      <c r="N417" s="253">
        <f t="shared" si="20"/>
        <v>1000</v>
      </c>
    </row>
    <row r="418" spans="1:14">
      <c r="A418" s="262"/>
      <c r="B418" t="s">
        <v>80</v>
      </c>
      <c r="C418" t="s">
        <v>123</v>
      </c>
      <c r="D418" t="s">
        <v>654</v>
      </c>
      <c r="E418" s="263">
        <v>377499</v>
      </c>
      <c r="F418" s="261">
        <v>43687</v>
      </c>
      <c r="G418" t="s">
        <v>215</v>
      </c>
      <c r="H418" s="252">
        <f t="shared" si="18"/>
        <v>4000</v>
      </c>
      <c r="I418" s="253">
        <f t="shared" si="19"/>
        <v>4600</v>
      </c>
      <c r="J418" s="254"/>
      <c r="K418" s="253"/>
      <c r="L418" s="254"/>
      <c r="M418" s="254"/>
      <c r="N418" s="253">
        <f t="shared" si="20"/>
        <v>1000</v>
      </c>
    </row>
    <row r="419" spans="1:14">
      <c r="A419" s="262"/>
      <c r="B419" t="s">
        <v>80</v>
      </c>
      <c r="C419" t="s">
        <v>123</v>
      </c>
      <c r="D419" t="s">
        <v>551</v>
      </c>
      <c r="E419" s="263">
        <v>377243</v>
      </c>
      <c r="F419" s="261">
        <v>43682</v>
      </c>
      <c r="G419" t="s">
        <v>215</v>
      </c>
      <c r="H419" s="252">
        <f t="shared" ref="H419:H433" si="21">IF(D419&gt;0,4000,"")</f>
        <v>4000</v>
      </c>
      <c r="I419" s="253">
        <f t="shared" ref="I419:I482" si="22">IF(E419&gt;0,IF(J419="",4600,""),"")</f>
        <v>4600</v>
      </c>
      <c r="J419" s="254"/>
      <c r="K419" s="253"/>
      <c r="L419" s="254"/>
      <c r="M419" s="254"/>
      <c r="N419" s="253">
        <f t="shared" ref="N419:N433" si="23">IF(D419&gt;0,1000,"")</f>
        <v>1000</v>
      </c>
    </row>
    <row r="420" spans="1:14">
      <c r="A420" s="262"/>
      <c r="B420" t="s">
        <v>80</v>
      </c>
      <c r="C420" t="s">
        <v>123</v>
      </c>
      <c r="D420" t="s">
        <v>552</v>
      </c>
      <c r="E420" s="263">
        <v>356483</v>
      </c>
      <c r="F420" s="261">
        <v>43680</v>
      </c>
      <c r="G420" t="s">
        <v>215</v>
      </c>
      <c r="H420" s="252">
        <f t="shared" si="21"/>
        <v>4000</v>
      </c>
      <c r="I420" s="253">
        <f t="shared" si="22"/>
        <v>4600</v>
      </c>
      <c r="J420" s="254"/>
      <c r="K420" s="253"/>
      <c r="L420" s="254"/>
      <c r="M420" s="254"/>
      <c r="N420" s="253">
        <f t="shared" si="23"/>
        <v>1000</v>
      </c>
    </row>
    <row r="421" spans="1:14">
      <c r="A421" s="262"/>
      <c r="B421" t="s">
        <v>80</v>
      </c>
      <c r="C421" t="s">
        <v>123</v>
      </c>
      <c r="D421" t="s">
        <v>553</v>
      </c>
      <c r="E421" s="263">
        <v>377017</v>
      </c>
      <c r="F421" s="261">
        <v>43680</v>
      </c>
      <c r="G421" t="s">
        <v>215</v>
      </c>
      <c r="H421" s="252">
        <f t="shared" si="21"/>
        <v>4000</v>
      </c>
      <c r="I421" s="253">
        <f t="shared" si="22"/>
        <v>4600</v>
      </c>
      <c r="J421" s="254"/>
      <c r="K421" s="253"/>
      <c r="L421" s="254"/>
      <c r="M421" s="254"/>
      <c r="N421" s="253">
        <f t="shared" si="23"/>
        <v>1000</v>
      </c>
    </row>
    <row r="422" spans="1:14">
      <c r="A422" s="262"/>
      <c r="B422" t="s">
        <v>80</v>
      </c>
      <c r="C422" t="s">
        <v>123</v>
      </c>
      <c r="D422" t="s">
        <v>554</v>
      </c>
      <c r="E422" s="263">
        <v>377092</v>
      </c>
      <c r="F422" s="261">
        <v>43681</v>
      </c>
      <c r="G422" t="s">
        <v>215</v>
      </c>
      <c r="H422" s="252">
        <f t="shared" si="21"/>
        <v>4000</v>
      </c>
      <c r="I422" s="253">
        <f t="shared" si="22"/>
        <v>4600</v>
      </c>
      <c r="J422" s="254"/>
      <c r="K422" s="253"/>
      <c r="L422" s="254"/>
      <c r="M422" s="254"/>
      <c r="N422" s="253">
        <f t="shared" si="23"/>
        <v>1000</v>
      </c>
    </row>
    <row r="423" spans="1:14">
      <c r="A423" s="262"/>
      <c r="B423" t="s">
        <v>80</v>
      </c>
      <c r="C423" t="s">
        <v>123</v>
      </c>
      <c r="D423" t="s">
        <v>555</v>
      </c>
      <c r="E423" s="263">
        <v>356471</v>
      </c>
      <c r="F423" s="261">
        <v>43680</v>
      </c>
      <c r="G423" t="s">
        <v>215</v>
      </c>
      <c r="H423" s="252">
        <f t="shared" si="21"/>
        <v>4000</v>
      </c>
      <c r="I423" s="253">
        <f t="shared" si="22"/>
        <v>4600</v>
      </c>
      <c r="J423" s="254"/>
      <c r="K423" s="253"/>
      <c r="L423" s="254"/>
      <c r="M423" s="254"/>
      <c r="N423" s="253">
        <f t="shared" si="23"/>
        <v>1000</v>
      </c>
    </row>
    <row r="424" spans="1:14">
      <c r="A424" s="262"/>
      <c r="B424" t="s">
        <v>80</v>
      </c>
      <c r="C424" t="s">
        <v>159</v>
      </c>
      <c r="D424" t="s">
        <v>556</v>
      </c>
      <c r="E424" s="263">
        <v>377382</v>
      </c>
      <c r="F424" s="261">
        <v>43685</v>
      </c>
      <c r="G424" t="s">
        <v>215</v>
      </c>
      <c r="H424" s="252">
        <f t="shared" si="21"/>
        <v>4000</v>
      </c>
      <c r="I424" s="253">
        <f t="shared" si="22"/>
        <v>4600</v>
      </c>
      <c r="J424" s="254"/>
      <c r="K424" s="253"/>
      <c r="L424" s="254"/>
      <c r="M424" s="254"/>
      <c r="N424" s="253">
        <f t="shared" si="23"/>
        <v>1000</v>
      </c>
    </row>
    <row r="425" spans="1:14">
      <c r="A425" s="262"/>
      <c r="B425" t="s">
        <v>80</v>
      </c>
      <c r="C425" t="s">
        <v>159</v>
      </c>
      <c r="D425" t="s">
        <v>655</v>
      </c>
      <c r="E425" s="263">
        <v>356317</v>
      </c>
      <c r="F425" s="261">
        <v>43678</v>
      </c>
      <c r="G425" t="s">
        <v>215</v>
      </c>
      <c r="H425" s="252">
        <f t="shared" si="21"/>
        <v>4000</v>
      </c>
      <c r="I425" s="253">
        <f t="shared" si="22"/>
        <v>4600</v>
      </c>
      <c r="J425" s="254"/>
      <c r="K425" s="253"/>
      <c r="L425" s="254"/>
      <c r="M425" s="254"/>
      <c r="N425" s="253">
        <f t="shared" si="23"/>
        <v>1000</v>
      </c>
    </row>
    <row r="426" spans="1:14">
      <c r="A426" s="262"/>
      <c r="B426" t="s">
        <v>80</v>
      </c>
      <c r="C426" t="s">
        <v>159</v>
      </c>
      <c r="D426" t="s">
        <v>557</v>
      </c>
      <c r="E426" s="263">
        <v>356434</v>
      </c>
      <c r="F426" s="261">
        <v>43680</v>
      </c>
      <c r="G426" t="s">
        <v>215</v>
      </c>
      <c r="H426" s="252">
        <f t="shared" si="21"/>
        <v>4000</v>
      </c>
      <c r="I426" s="253">
        <f t="shared" si="22"/>
        <v>4600</v>
      </c>
      <c r="J426" s="254"/>
      <c r="K426" s="253"/>
      <c r="L426" s="254"/>
      <c r="M426" s="254"/>
      <c r="N426" s="253">
        <f t="shared" si="23"/>
        <v>1000</v>
      </c>
    </row>
    <row r="427" spans="1:14">
      <c r="A427" s="262"/>
      <c r="B427" t="s">
        <v>80</v>
      </c>
      <c r="C427" t="s">
        <v>113</v>
      </c>
      <c r="D427" t="s">
        <v>624</v>
      </c>
      <c r="E427" s="263">
        <v>356458</v>
      </c>
      <c r="F427" s="261">
        <v>43680</v>
      </c>
      <c r="G427" t="s">
        <v>215</v>
      </c>
      <c r="H427" s="252">
        <f t="shared" si="21"/>
        <v>4000</v>
      </c>
      <c r="I427" s="253">
        <f t="shared" si="22"/>
        <v>4600</v>
      </c>
      <c r="J427" s="254"/>
      <c r="K427" s="253"/>
      <c r="L427" s="254"/>
      <c r="M427" s="254"/>
      <c r="N427" s="253">
        <f t="shared" si="23"/>
        <v>1000</v>
      </c>
    </row>
    <row r="428" spans="1:14">
      <c r="A428" s="262"/>
      <c r="B428" t="s">
        <v>80</v>
      </c>
      <c r="C428" t="s">
        <v>113</v>
      </c>
      <c r="D428" t="s">
        <v>656</v>
      </c>
      <c r="E428" s="263">
        <v>356304</v>
      </c>
      <c r="F428" s="261">
        <v>43678</v>
      </c>
      <c r="G428" t="s">
        <v>215</v>
      </c>
      <c r="H428" s="252">
        <f t="shared" si="21"/>
        <v>4000</v>
      </c>
      <c r="I428" s="253">
        <f t="shared" si="22"/>
        <v>4600</v>
      </c>
      <c r="J428" s="254"/>
      <c r="K428" s="253"/>
      <c r="L428" s="254"/>
      <c r="M428" s="254"/>
      <c r="N428" s="253">
        <f t="shared" si="23"/>
        <v>1000</v>
      </c>
    </row>
    <row r="429" spans="1:14">
      <c r="A429" s="262"/>
      <c r="B429" t="s">
        <v>80</v>
      </c>
      <c r="C429" t="s">
        <v>113</v>
      </c>
      <c r="D429" t="s">
        <v>558</v>
      </c>
      <c r="E429" s="263">
        <v>356284</v>
      </c>
      <c r="F429" s="261">
        <v>43678</v>
      </c>
      <c r="G429" t="s">
        <v>215</v>
      </c>
      <c r="H429" s="252">
        <f t="shared" si="21"/>
        <v>4000</v>
      </c>
      <c r="I429" s="253">
        <f t="shared" si="22"/>
        <v>4600</v>
      </c>
      <c r="J429" s="254"/>
      <c r="K429" s="253"/>
      <c r="L429" s="254"/>
      <c r="M429" s="254"/>
      <c r="N429" s="253">
        <f t="shared" si="23"/>
        <v>1000</v>
      </c>
    </row>
    <row r="430" spans="1:14">
      <c r="A430" s="262"/>
      <c r="B430" t="s">
        <v>80</v>
      </c>
      <c r="C430" t="s">
        <v>95</v>
      </c>
      <c r="D430" t="s">
        <v>559</v>
      </c>
      <c r="E430" s="263">
        <v>377114</v>
      </c>
      <c r="F430" s="261">
        <v>43681</v>
      </c>
      <c r="G430" t="s">
        <v>215</v>
      </c>
      <c r="H430" s="252">
        <f t="shared" si="21"/>
        <v>4000</v>
      </c>
      <c r="I430" s="253">
        <f t="shared" si="22"/>
        <v>4600</v>
      </c>
      <c r="J430" s="254"/>
      <c r="K430" s="253"/>
      <c r="L430" s="254"/>
      <c r="M430" s="254"/>
      <c r="N430" s="253">
        <f t="shared" si="23"/>
        <v>1000</v>
      </c>
    </row>
    <row r="431" spans="1:14">
      <c r="A431" s="255"/>
      <c r="B431" t="s">
        <v>80</v>
      </c>
      <c r="C431" t="s">
        <v>95</v>
      </c>
      <c r="D431" t="s">
        <v>560</v>
      </c>
      <c r="E431" s="263">
        <v>356264</v>
      </c>
      <c r="F431" s="261">
        <v>43678</v>
      </c>
      <c r="G431" t="s">
        <v>215</v>
      </c>
      <c r="H431" s="252">
        <f t="shared" si="21"/>
        <v>4000</v>
      </c>
      <c r="I431" s="253">
        <f t="shared" si="22"/>
        <v>4600</v>
      </c>
      <c r="J431" s="254"/>
      <c r="K431" s="253"/>
      <c r="L431" s="254"/>
      <c r="M431" s="254"/>
      <c r="N431" s="253">
        <f t="shared" si="23"/>
        <v>1000</v>
      </c>
    </row>
    <row r="432" spans="1:14">
      <c r="A432" s="256"/>
      <c r="B432" t="s">
        <v>80</v>
      </c>
      <c r="C432" t="s">
        <v>95</v>
      </c>
      <c r="D432" t="s">
        <v>561</v>
      </c>
      <c r="E432" s="263">
        <v>377288</v>
      </c>
      <c r="F432" s="261">
        <v>43684</v>
      </c>
      <c r="G432" t="s">
        <v>215</v>
      </c>
      <c r="H432" s="252">
        <f t="shared" si="21"/>
        <v>4000</v>
      </c>
      <c r="I432" s="253">
        <f t="shared" si="22"/>
        <v>4600</v>
      </c>
      <c r="J432" s="254"/>
      <c r="K432" s="253"/>
      <c r="L432" s="254"/>
      <c r="M432" s="254"/>
      <c r="N432" s="253">
        <f t="shared" si="23"/>
        <v>1000</v>
      </c>
    </row>
    <row r="433" spans="1:14">
      <c r="A433" s="257"/>
      <c r="B433" t="s">
        <v>80</v>
      </c>
      <c r="C433" t="s">
        <v>95</v>
      </c>
      <c r="D433" t="s">
        <v>562</v>
      </c>
      <c r="E433" s="263">
        <v>356297</v>
      </c>
      <c r="F433" s="261">
        <v>43678</v>
      </c>
      <c r="G433" t="s">
        <v>215</v>
      </c>
      <c r="H433" s="252">
        <f t="shared" si="21"/>
        <v>4000</v>
      </c>
      <c r="I433" s="253">
        <f t="shared" si="22"/>
        <v>4600</v>
      </c>
      <c r="J433" s="254"/>
      <c r="K433" s="253"/>
      <c r="L433" s="254"/>
      <c r="M433" s="254"/>
      <c r="N433" s="253">
        <f t="shared" si="23"/>
        <v>1000</v>
      </c>
    </row>
    <row r="434" spans="1:14">
      <c r="A434" s="262"/>
      <c r="B434" s="18"/>
      <c r="C434" s="18"/>
      <c r="D434" s="18"/>
      <c r="E434" s="263"/>
      <c r="F434" s="261"/>
      <c r="G434" s="18"/>
      <c r="H434" s="252" t="str">
        <f t="shared" ref="H434:H455" si="24">IF(D434&gt;0,4000,"")</f>
        <v/>
      </c>
      <c r="I434" s="253" t="str">
        <f t="shared" ref="I434:I455" si="25">IF(E434&gt;0,IF(J434="",4600,""),"")</f>
        <v/>
      </c>
      <c r="J434" s="254"/>
      <c r="K434" s="253"/>
      <c r="L434" s="254"/>
      <c r="M434" s="254"/>
      <c r="N434" s="253" t="str">
        <f t="shared" ref="N434:N455" si="26">IF(D434&gt;0,1000,"")</f>
        <v/>
      </c>
    </row>
    <row r="435" spans="1:14">
      <c r="A435" s="255">
        <v>43695</v>
      </c>
      <c r="B435" s="18"/>
      <c r="C435" s="18"/>
      <c r="D435" s="18"/>
      <c r="E435" s="263"/>
      <c r="F435" s="261"/>
      <c r="G435" s="18"/>
      <c r="H435" s="252" t="str">
        <f t="shared" si="24"/>
        <v/>
      </c>
      <c r="I435" s="253" t="str">
        <f t="shared" si="25"/>
        <v/>
      </c>
      <c r="J435" s="254"/>
      <c r="K435" s="253"/>
      <c r="L435" s="254"/>
      <c r="M435" s="254"/>
      <c r="N435" s="253" t="str">
        <f t="shared" si="26"/>
        <v/>
      </c>
    </row>
    <row r="436" spans="1:14" ht="25.5">
      <c r="A436" s="256" t="s">
        <v>667</v>
      </c>
      <c r="B436" s="18"/>
      <c r="C436" s="18"/>
      <c r="D436" s="18"/>
      <c r="E436" s="263"/>
      <c r="F436" s="261"/>
      <c r="G436" s="18"/>
      <c r="H436" s="252" t="str">
        <f t="shared" si="24"/>
        <v/>
      </c>
      <c r="I436" s="253" t="str">
        <f t="shared" si="25"/>
        <v/>
      </c>
      <c r="J436" s="254"/>
      <c r="K436" s="253"/>
      <c r="L436" s="254"/>
      <c r="M436" s="254"/>
      <c r="N436" s="253" t="str">
        <f t="shared" si="26"/>
        <v/>
      </c>
    </row>
    <row r="437" spans="1:14">
      <c r="A437" s="257" t="s">
        <v>145</v>
      </c>
      <c r="B437" t="s">
        <v>87</v>
      </c>
      <c r="C437" t="s">
        <v>105</v>
      </c>
      <c r="D437" t="s">
        <v>189</v>
      </c>
      <c r="E437" s="263"/>
      <c r="F437" s="261"/>
      <c r="G437" t="s">
        <v>155</v>
      </c>
      <c r="H437" s="252">
        <f t="shared" si="24"/>
        <v>4000</v>
      </c>
      <c r="I437" s="253" t="str">
        <f t="shared" si="25"/>
        <v/>
      </c>
      <c r="J437" s="254"/>
      <c r="K437" s="253"/>
      <c r="L437" s="254"/>
      <c r="M437" s="254"/>
      <c r="N437" s="253">
        <f t="shared" si="26"/>
        <v>1000</v>
      </c>
    </row>
    <row r="438" spans="1:14">
      <c r="A438" s="262"/>
      <c r="B438" t="s">
        <v>80</v>
      </c>
      <c r="C438" t="s">
        <v>166</v>
      </c>
      <c r="D438" t="s">
        <v>668</v>
      </c>
      <c r="E438" s="263"/>
      <c r="F438" s="261"/>
      <c r="G438" t="s">
        <v>155</v>
      </c>
      <c r="H438" s="252">
        <f t="shared" si="24"/>
        <v>4000</v>
      </c>
      <c r="I438" s="253" t="str">
        <f t="shared" si="25"/>
        <v/>
      </c>
      <c r="J438" s="254"/>
      <c r="K438" s="253"/>
      <c r="L438" s="254"/>
      <c r="M438" s="254"/>
      <c r="N438" s="253">
        <f t="shared" si="26"/>
        <v>1000</v>
      </c>
    </row>
    <row r="439" spans="1:14">
      <c r="A439" s="262"/>
      <c r="B439" t="s">
        <v>80</v>
      </c>
      <c r="C439" t="s">
        <v>166</v>
      </c>
      <c r="D439" t="s">
        <v>669</v>
      </c>
      <c r="E439" s="263"/>
      <c r="F439" s="261"/>
      <c r="G439" t="s">
        <v>155</v>
      </c>
      <c r="H439" s="252">
        <f t="shared" si="24"/>
        <v>4000</v>
      </c>
      <c r="I439" s="253" t="str">
        <f t="shared" si="25"/>
        <v/>
      </c>
      <c r="J439" s="254"/>
      <c r="K439" s="253"/>
      <c r="L439" s="254"/>
      <c r="M439" s="254"/>
      <c r="N439" s="253">
        <f t="shared" si="26"/>
        <v>1000</v>
      </c>
    </row>
    <row r="440" spans="1:14">
      <c r="A440" s="262"/>
      <c r="B440" t="s">
        <v>80</v>
      </c>
      <c r="C440" t="s">
        <v>166</v>
      </c>
      <c r="D440" t="s">
        <v>193</v>
      </c>
      <c r="E440" s="263"/>
      <c r="F440" s="261"/>
      <c r="G440" t="s">
        <v>155</v>
      </c>
      <c r="H440" s="252">
        <f t="shared" si="24"/>
        <v>4000</v>
      </c>
      <c r="I440" s="253" t="str">
        <f t="shared" si="25"/>
        <v/>
      </c>
      <c r="J440" s="254"/>
      <c r="K440" s="253"/>
      <c r="L440" s="254"/>
      <c r="M440" s="254"/>
      <c r="N440" s="253">
        <f t="shared" si="26"/>
        <v>1000</v>
      </c>
    </row>
    <row r="441" spans="1:14">
      <c r="A441" s="262"/>
      <c r="B441" t="s">
        <v>80</v>
      </c>
      <c r="C441" t="s">
        <v>670</v>
      </c>
      <c r="D441" t="s">
        <v>190</v>
      </c>
      <c r="E441" s="263"/>
      <c r="F441" s="261"/>
      <c r="G441" t="s">
        <v>155</v>
      </c>
      <c r="H441" s="252">
        <f t="shared" si="24"/>
        <v>4000</v>
      </c>
      <c r="I441" s="253" t="str">
        <f t="shared" si="25"/>
        <v/>
      </c>
      <c r="J441" s="254"/>
      <c r="K441" s="253"/>
      <c r="L441" s="254"/>
      <c r="M441" s="254"/>
      <c r="N441" s="253">
        <f t="shared" si="26"/>
        <v>1000</v>
      </c>
    </row>
    <row r="442" spans="1:14">
      <c r="A442" s="262"/>
      <c r="B442" t="s">
        <v>87</v>
      </c>
      <c r="C442" t="s">
        <v>671</v>
      </c>
      <c r="D442" t="s">
        <v>191</v>
      </c>
      <c r="E442" s="263"/>
      <c r="F442" s="261"/>
      <c r="G442" t="s">
        <v>155</v>
      </c>
      <c r="H442" s="252">
        <f t="shared" si="24"/>
        <v>4000</v>
      </c>
      <c r="I442" s="253" t="str">
        <f t="shared" si="25"/>
        <v/>
      </c>
      <c r="J442" s="254"/>
      <c r="K442" s="253"/>
      <c r="L442" s="254"/>
      <c r="M442" s="254"/>
      <c r="N442" s="253">
        <f t="shared" si="26"/>
        <v>1000</v>
      </c>
    </row>
    <row r="443" spans="1:14">
      <c r="A443" s="262"/>
      <c r="B443" t="s">
        <v>80</v>
      </c>
      <c r="C443" t="s">
        <v>123</v>
      </c>
      <c r="D443" t="s">
        <v>672</v>
      </c>
      <c r="E443" s="263"/>
      <c r="F443" s="261"/>
      <c r="G443" t="s">
        <v>155</v>
      </c>
      <c r="H443" s="252">
        <f t="shared" si="24"/>
        <v>4000</v>
      </c>
      <c r="I443" s="253" t="str">
        <f t="shared" si="25"/>
        <v/>
      </c>
      <c r="J443" s="254"/>
      <c r="K443" s="253"/>
      <c r="L443" s="254"/>
      <c r="M443" s="254"/>
      <c r="N443" s="253">
        <f t="shared" si="26"/>
        <v>1000</v>
      </c>
    </row>
    <row r="444" spans="1:14">
      <c r="A444" s="262"/>
      <c r="B444" t="s">
        <v>80</v>
      </c>
      <c r="C444" t="s">
        <v>97</v>
      </c>
      <c r="D444" t="s">
        <v>194</v>
      </c>
      <c r="E444" s="263"/>
      <c r="F444" s="261"/>
      <c r="G444" t="s">
        <v>155</v>
      </c>
      <c r="H444" s="252">
        <f t="shared" si="24"/>
        <v>4000</v>
      </c>
      <c r="I444" s="253" t="str">
        <f t="shared" si="25"/>
        <v/>
      </c>
      <c r="J444" s="254"/>
      <c r="K444" s="253"/>
      <c r="L444" s="254"/>
      <c r="M444" s="254"/>
      <c r="N444" s="253">
        <f t="shared" si="26"/>
        <v>1000</v>
      </c>
    </row>
    <row r="445" spans="1:14">
      <c r="A445" s="262"/>
      <c r="B445" t="s">
        <v>80</v>
      </c>
      <c r="C445" t="s">
        <v>97</v>
      </c>
      <c r="D445" t="s">
        <v>195</v>
      </c>
      <c r="E445" s="263"/>
      <c r="F445" s="261"/>
      <c r="G445" t="s">
        <v>155</v>
      </c>
      <c r="H445" s="252">
        <f t="shared" si="24"/>
        <v>4000</v>
      </c>
      <c r="I445" s="253" t="str">
        <f t="shared" si="25"/>
        <v/>
      </c>
      <c r="J445" s="254"/>
      <c r="K445" s="253"/>
      <c r="L445" s="254"/>
      <c r="M445" s="254"/>
      <c r="N445" s="253">
        <f t="shared" si="26"/>
        <v>1000</v>
      </c>
    </row>
    <row r="446" spans="1:14">
      <c r="A446" s="262"/>
      <c r="B446" t="s">
        <v>80</v>
      </c>
      <c r="C446" t="s">
        <v>96</v>
      </c>
      <c r="D446" t="s">
        <v>192</v>
      </c>
      <c r="E446" s="263"/>
      <c r="F446" s="261"/>
      <c r="G446" t="s">
        <v>155</v>
      </c>
      <c r="H446" s="252">
        <f t="shared" si="24"/>
        <v>4000</v>
      </c>
      <c r="I446" s="253" t="str">
        <f t="shared" si="25"/>
        <v/>
      </c>
      <c r="J446" s="254"/>
      <c r="K446" s="253"/>
      <c r="L446" s="254"/>
      <c r="M446" s="254"/>
      <c r="N446" s="253">
        <f t="shared" si="26"/>
        <v>1000</v>
      </c>
    </row>
    <row r="447" spans="1:14">
      <c r="A447" s="262"/>
      <c r="B447" t="s">
        <v>80</v>
      </c>
      <c r="C447" t="s">
        <v>97</v>
      </c>
      <c r="D447" t="s">
        <v>673</v>
      </c>
      <c r="E447" s="263"/>
      <c r="F447" s="261"/>
      <c r="G447" t="s">
        <v>155</v>
      </c>
      <c r="H447" s="252">
        <f t="shared" si="24"/>
        <v>4000</v>
      </c>
      <c r="I447" s="253" t="str">
        <f t="shared" si="25"/>
        <v/>
      </c>
      <c r="J447" s="254"/>
      <c r="K447" s="253"/>
      <c r="L447" s="254"/>
      <c r="M447" s="254"/>
      <c r="N447" s="253">
        <f t="shared" si="26"/>
        <v>1000</v>
      </c>
    </row>
    <row r="448" spans="1:14">
      <c r="A448" s="262"/>
      <c r="B448" t="s">
        <v>80</v>
      </c>
      <c r="C448" t="s">
        <v>96</v>
      </c>
      <c r="D448" t="s">
        <v>196</v>
      </c>
      <c r="E448" s="263"/>
      <c r="F448" s="261"/>
      <c r="G448" t="s">
        <v>155</v>
      </c>
      <c r="H448" s="252">
        <f t="shared" si="24"/>
        <v>4000</v>
      </c>
      <c r="I448" s="253" t="str">
        <f t="shared" si="25"/>
        <v/>
      </c>
      <c r="J448" s="254"/>
      <c r="K448" s="253"/>
      <c r="L448" s="254"/>
      <c r="M448" s="254"/>
      <c r="N448" s="253">
        <f t="shared" si="26"/>
        <v>1000</v>
      </c>
    </row>
    <row r="449" spans="1:14">
      <c r="A449" s="262"/>
      <c r="B449" s="18"/>
      <c r="C449" s="18"/>
      <c r="D449" s="18"/>
      <c r="E449" s="263"/>
      <c r="F449" s="261"/>
      <c r="G449" s="18"/>
      <c r="H449" s="252" t="str">
        <f t="shared" si="24"/>
        <v/>
      </c>
      <c r="I449" s="253" t="str">
        <f t="shared" si="25"/>
        <v/>
      </c>
      <c r="J449" s="254"/>
      <c r="K449" s="253"/>
      <c r="L449" s="254"/>
      <c r="M449" s="254"/>
      <c r="N449" s="253" t="str">
        <f t="shared" si="26"/>
        <v/>
      </c>
    </row>
    <row r="450" spans="1:14">
      <c r="A450" s="255">
        <v>43698</v>
      </c>
      <c r="B450" s="18"/>
      <c r="C450" s="18"/>
      <c r="D450" s="18"/>
      <c r="E450" s="263"/>
      <c r="F450" s="261"/>
      <c r="G450" s="18"/>
      <c r="H450" s="252" t="str">
        <f t="shared" si="24"/>
        <v/>
      </c>
      <c r="I450" s="253" t="str">
        <f t="shared" si="25"/>
        <v/>
      </c>
      <c r="J450" s="254"/>
      <c r="K450" s="253"/>
      <c r="L450" s="254"/>
      <c r="M450" s="254"/>
      <c r="N450" s="253" t="str">
        <f t="shared" si="26"/>
        <v/>
      </c>
    </row>
    <row r="451" spans="1:14">
      <c r="A451" s="256" t="s">
        <v>674</v>
      </c>
      <c r="B451" s="18"/>
      <c r="C451" s="18"/>
      <c r="D451" s="18"/>
      <c r="E451" s="263"/>
      <c r="F451" s="261"/>
      <c r="G451" s="18"/>
      <c r="H451" s="252" t="str">
        <f t="shared" si="24"/>
        <v/>
      </c>
      <c r="I451" s="253" t="str">
        <f t="shared" si="25"/>
        <v/>
      </c>
      <c r="J451" s="254"/>
      <c r="K451" s="253"/>
      <c r="L451" s="254"/>
      <c r="M451" s="254"/>
      <c r="N451" s="253" t="str">
        <f t="shared" si="26"/>
        <v/>
      </c>
    </row>
    <row r="452" spans="1:14">
      <c r="A452" s="257" t="s">
        <v>675</v>
      </c>
      <c r="B452" t="s">
        <v>80</v>
      </c>
      <c r="C452" t="s">
        <v>112</v>
      </c>
      <c r="D452" t="s">
        <v>676</v>
      </c>
      <c r="E452" s="263"/>
      <c r="F452" s="261"/>
      <c r="G452" t="s">
        <v>155</v>
      </c>
      <c r="H452" s="252">
        <f t="shared" si="24"/>
        <v>4000</v>
      </c>
      <c r="I452" s="253" t="str">
        <f t="shared" si="25"/>
        <v/>
      </c>
      <c r="J452" s="254"/>
      <c r="K452" s="253"/>
      <c r="L452" s="254"/>
      <c r="M452" s="254"/>
      <c r="N452" s="253">
        <f t="shared" si="26"/>
        <v>1000</v>
      </c>
    </row>
    <row r="453" spans="1:14">
      <c r="A453" s="262"/>
      <c r="B453" s="18"/>
      <c r="C453" s="18"/>
      <c r="D453" s="18"/>
      <c r="E453" s="263"/>
      <c r="F453" s="261"/>
      <c r="G453" s="18"/>
      <c r="H453" s="252" t="str">
        <f t="shared" si="24"/>
        <v/>
      </c>
      <c r="I453" s="253" t="str">
        <f t="shared" si="25"/>
        <v/>
      </c>
      <c r="J453" s="254"/>
      <c r="K453" s="253"/>
      <c r="L453" s="254"/>
      <c r="M453" s="254"/>
      <c r="N453" s="253" t="str">
        <f t="shared" si="26"/>
        <v/>
      </c>
    </row>
    <row r="454" spans="1:14">
      <c r="A454" s="255">
        <v>43701</v>
      </c>
      <c r="B454" s="18"/>
      <c r="C454" s="18"/>
      <c r="D454" s="18"/>
      <c r="E454" s="263"/>
      <c r="F454" s="261"/>
      <c r="G454" s="18"/>
      <c r="H454" s="252" t="str">
        <f t="shared" si="24"/>
        <v/>
      </c>
      <c r="I454" s="253" t="str">
        <f t="shared" si="25"/>
        <v/>
      </c>
      <c r="J454" s="254"/>
      <c r="K454" s="253"/>
      <c r="L454" s="254"/>
      <c r="M454" s="254"/>
      <c r="N454" s="253" t="str">
        <f t="shared" si="26"/>
        <v/>
      </c>
    </row>
    <row r="455" spans="1:14">
      <c r="A455" s="256" t="s">
        <v>677</v>
      </c>
      <c r="B455" s="18"/>
      <c r="C455" s="18"/>
      <c r="D455" s="18"/>
      <c r="E455" s="263"/>
      <c r="F455" s="261"/>
      <c r="G455" s="18"/>
      <c r="H455" s="252" t="str">
        <f t="shared" si="24"/>
        <v/>
      </c>
      <c r="I455" s="253" t="str">
        <f t="shared" si="25"/>
        <v/>
      </c>
      <c r="J455" s="254"/>
      <c r="K455" s="253"/>
      <c r="L455" s="254"/>
      <c r="M455" s="254"/>
      <c r="N455" s="253" t="str">
        <f t="shared" si="26"/>
        <v/>
      </c>
    </row>
    <row r="456" spans="1:14">
      <c r="A456" s="256" t="s">
        <v>894</v>
      </c>
      <c r="B456" t="s">
        <v>80</v>
      </c>
      <c r="C456" t="s">
        <v>814</v>
      </c>
      <c r="D456" t="s">
        <v>815</v>
      </c>
      <c r="E456" s="263">
        <v>378064</v>
      </c>
      <c r="F456" s="261">
        <v>43698</v>
      </c>
      <c r="G456" t="s">
        <v>215</v>
      </c>
      <c r="H456" s="252">
        <f>IF(D456&gt;0,4000,"")</f>
        <v>4000</v>
      </c>
      <c r="I456" s="253">
        <f>IF(E456&gt;0,IF(J456="",4600,""),"")</f>
        <v>4600</v>
      </c>
      <c r="J456" s="254"/>
      <c r="K456" s="253"/>
      <c r="L456" s="254"/>
      <c r="M456" s="254"/>
      <c r="N456" s="253">
        <f>IF(D456&gt;0,1000,"")</f>
        <v>1000</v>
      </c>
    </row>
    <row r="457" spans="1:14">
      <c r="A457" s="256" t="s">
        <v>895</v>
      </c>
      <c r="B457" t="s">
        <v>80</v>
      </c>
      <c r="C457" t="s">
        <v>814</v>
      </c>
      <c r="D457" t="s">
        <v>816</v>
      </c>
      <c r="E457" s="263">
        <v>377892</v>
      </c>
      <c r="F457" s="261">
        <v>43696</v>
      </c>
      <c r="G457" t="s">
        <v>215</v>
      </c>
      <c r="H457" s="252">
        <f>IF(D457&gt;0,4000,"")</f>
        <v>4000</v>
      </c>
      <c r="I457" s="253">
        <f>IF(E457&gt;0,IF(J457="",4600,""),"")</f>
        <v>4600</v>
      </c>
      <c r="J457" s="254"/>
      <c r="K457" s="253"/>
      <c r="L457" s="254"/>
      <c r="M457" s="254"/>
      <c r="N457" s="253">
        <f>IF(D457&gt;0,1000,"")</f>
        <v>1000</v>
      </c>
    </row>
    <row r="458" spans="1:14">
      <c r="A458" s="256" t="s">
        <v>896</v>
      </c>
      <c r="B458" t="s">
        <v>80</v>
      </c>
      <c r="C458" t="s">
        <v>81</v>
      </c>
      <c r="D458" t="s">
        <v>678</v>
      </c>
      <c r="E458" s="263">
        <v>377910</v>
      </c>
      <c r="F458" s="261">
        <v>43696</v>
      </c>
      <c r="G458" t="s">
        <v>215</v>
      </c>
      <c r="H458" s="252">
        <f t="shared" ref="H458" si="27">IF(D458&gt;0,4000,"")</f>
        <v>4000</v>
      </c>
      <c r="I458" s="253">
        <f t="shared" ref="I458" si="28">IF(E458&gt;0,IF(J458="",4600,""),"")</f>
        <v>4600</v>
      </c>
      <c r="J458" s="254"/>
      <c r="K458" s="253"/>
      <c r="L458" s="254"/>
      <c r="M458" s="254"/>
      <c r="N458" s="253">
        <f t="shared" ref="N458" si="29">IF(D458&gt;0,1000,"")</f>
        <v>1000</v>
      </c>
    </row>
    <row r="459" spans="1:14">
      <c r="A459" s="256" t="s">
        <v>897</v>
      </c>
      <c r="B459" t="s">
        <v>80</v>
      </c>
      <c r="C459" t="s">
        <v>81</v>
      </c>
      <c r="D459" t="s">
        <v>679</v>
      </c>
      <c r="E459" s="263">
        <v>377979</v>
      </c>
      <c r="F459" s="261">
        <v>43697</v>
      </c>
      <c r="G459" t="s">
        <v>215</v>
      </c>
      <c r="H459" s="252">
        <f t="shared" ref="H459:H490" si="30">IF(D459&gt;0,4000,"")</f>
        <v>4000</v>
      </c>
      <c r="I459" s="253">
        <f t="shared" ref="I459:I490" si="31">IF(E459&gt;0,IF(J459="",4600,""),"")</f>
        <v>4600</v>
      </c>
      <c r="J459" s="254"/>
      <c r="K459" s="253"/>
      <c r="L459" s="254"/>
      <c r="M459" s="254"/>
      <c r="N459" s="253">
        <f t="shared" ref="N459:N490" si="32">IF(D459&gt;0,1000,"")</f>
        <v>1000</v>
      </c>
    </row>
    <row r="460" spans="1:14">
      <c r="A460" s="256"/>
      <c r="B460" t="s">
        <v>87</v>
      </c>
      <c r="C460" t="s">
        <v>88</v>
      </c>
      <c r="D460" t="s">
        <v>680</v>
      </c>
      <c r="E460" s="263">
        <v>377787</v>
      </c>
      <c r="F460" s="261">
        <v>43694</v>
      </c>
      <c r="G460" t="s">
        <v>215</v>
      </c>
      <c r="H460" s="252">
        <f t="shared" si="30"/>
        <v>4000</v>
      </c>
      <c r="I460" s="253">
        <f t="shared" si="31"/>
        <v>4600</v>
      </c>
      <c r="J460" s="254"/>
      <c r="K460" s="253"/>
      <c r="L460" s="254"/>
      <c r="M460" s="254"/>
      <c r="N460" s="253">
        <f t="shared" si="32"/>
        <v>1000</v>
      </c>
    </row>
    <row r="461" spans="1:14">
      <c r="A461" s="256"/>
      <c r="B461" t="s">
        <v>87</v>
      </c>
      <c r="C461" t="s">
        <v>88</v>
      </c>
      <c r="D461" t="s">
        <v>792</v>
      </c>
      <c r="E461" s="263">
        <v>377941</v>
      </c>
      <c r="F461" s="261">
        <v>43697</v>
      </c>
      <c r="G461" t="s">
        <v>215</v>
      </c>
      <c r="H461" s="252">
        <f t="shared" si="30"/>
        <v>4000</v>
      </c>
      <c r="I461" s="253">
        <f t="shared" si="31"/>
        <v>4600</v>
      </c>
      <c r="J461" s="254"/>
      <c r="K461" s="253"/>
      <c r="L461" s="254"/>
      <c r="M461" s="254"/>
      <c r="N461" s="253">
        <f t="shared" si="32"/>
        <v>1000</v>
      </c>
    </row>
    <row r="462" spans="1:14">
      <c r="A462" s="256"/>
      <c r="B462" t="s">
        <v>80</v>
      </c>
      <c r="C462" t="s">
        <v>147</v>
      </c>
      <c r="D462" t="s">
        <v>681</v>
      </c>
      <c r="E462" s="263">
        <v>377894</v>
      </c>
      <c r="F462" s="261">
        <v>43696</v>
      </c>
      <c r="G462" t="s">
        <v>215</v>
      </c>
      <c r="H462" s="252">
        <f t="shared" si="30"/>
        <v>4000</v>
      </c>
      <c r="I462" s="253">
        <f t="shared" si="31"/>
        <v>4600</v>
      </c>
      <c r="J462" s="254"/>
      <c r="K462" s="253"/>
      <c r="L462" s="254"/>
      <c r="M462" s="254"/>
      <c r="N462" s="253">
        <f t="shared" si="32"/>
        <v>1000</v>
      </c>
    </row>
    <row r="463" spans="1:14">
      <c r="A463" s="256"/>
      <c r="B463" t="s">
        <v>80</v>
      </c>
      <c r="C463" t="s">
        <v>147</v>
      </c>
      <c r="D463" t="s">
        <v>817</v>
      </c>
      <c r="E463" s="263">
        <v>378079</v>
      </c>
      <c r="F463" s="261">
        <v>43698</v>
      </c>
      <c r="G463" t="s">
        <v>215</v>
      </c>
      <c r="H463" s="252">
        <f t="shared" si="30"/>
        <v>4000</v>
      </c>
      <c r="I463" s="253">
        <f t="shared" si="31"/>
        <v>4600</v>
      </c>
      <c r="J463" s="254"/>
      <c r="K463" s="253"/>
      <c r="L463" s="254"/>
      <c r="M463" s="254"/>
      <c r="N463" s="253">
        <f t="shared" si="32"/>
        <v>1000</v>
      </c>
    </row>
    <row r="464" spans="1:14">
      <c r="A464" s="256"/>
      <c r="B464" t="s">
        <v>80</v>
      </c>
      <c r="C464" t="s">
        <v>147</v>
      </c>
      <c r="D464" t="s">
        <v>682</v>
      </c>
      <c r="E464" s="263">
        <v>378106</v>
      </c>
      <c r="F464" s="261">
        <v>43698</v>
      </c>
      <c r="G464" t="s">
        <v>215</v>
      </c>
      <c r="H464" s="252">
        <f t="shared" si="30"/>
        <v>4000</v>
      </c>
      <c r="I464" s="253">
        <f t="shared" si="31"/>
        <v>4600</v>
      </c>
      <c r="J464" s="254"/>
      <c r="K464" s="253"/>
      <c r="L464" s="254"/>
      <c r="M464" s="254"/>
      <c r="N464" s="253">
        <f t="shared" si="32"/>
        <v>1000</v>
      </c>
    </row>
    <row r="465" spans="1:14">
      <c r="A465" s="256"/>
      <c r="B465" t="s">
        <v>80</v>
      </c>
      <c r="C465" t="s">
        <v>147</v>
      </c>
      <c r="D465" t="s">
        <v>683</v>
      </c>
      <c r="E465" s="263">
        <v>377858</v>
      </c>
      <c r="F465" s="261">
        <v>43696</v>
      </c>
      <c r="G465" t="s">
        <v>215</v>
      </c>
      <c r="H465" s="252">
        <f t="shared" si="30"/>
        <v>4000</v>
      </c>
      <c r="I465" s="253">
        <f t="shared" si="31"/>
        <v>4600</v>
      </c>
      <c r="J465" s="254"/>
      <c r="K465" s="253"/>
      <c r="L465" s="254"/>
      <c r="M465" s="254"/>
      <c r="N465" s="253">
        <f t="shared" si="32"/>
        <v>1000</v>
      </c>
    </row>
    <row r="466" spans="1:14">
      <c r="A466" s="256"/>
      <c r="B466" t="s">
        <v>80</v>
      </c>
      <c r="C466" t="s">
        <v>147</v>
      </c>
      <c r="D466" t="s">
        <v>818</v>
      </c>
      <c r="E466" s="263">
        <v>378071</v>
      </c>
      <c r="F466" s="261">
        <v>43698</v>
      </c>
      <c r="G466" t="s">
        <v>215</v>
      </c>
      <c r="H466" s="252">
        <f t="shared" si="30"/>
        <v>4000</v>
      </c>
      <c r="I466" s="253">
        <f t="shared" si="31"/>
        <v>4600</v>
      </c>
      <c r="J466" s="254"/>
      <c r="K466" s="253"/>
      <c r="L466" s="254"/>
      <c r="M466" s="254"/>
      <c r="N466" s="253">
        <f t="shared" si="32"/>
        <v>1000</v>
      </c>
    </row>
    <row r="467" spans="1:14">
      <c r="A467" s="256"/>
      <c r="B467" t="s">
        <v>80</v>
      </c>
      <c r="C467" t="s">
        <v>97</v>
      </c>
      <c r="D467" t="s">
        <v>684</v>
      </c>
      <c r="E467" s="263">
        <v>377991</v>
      </c>
      <c r="F467" s="261">
        <v>43697</v>
      </c>
      <c r="G467" t="s">
        <v>215</v>
      </c>
      <c r="H467" s="252">
        <f t="shared" si="30"/>
        <v>4000</v>
      </c>
      <c r="I467" s="253">
        <f t="shared" si="31"/>
        <v>4600</v>
      </c>
      <c r="J467" s="254"/>
      <c r="K467" s="253"/>
      <c r="L467" s="254"/>
      <c r="M467" s="254"/>
      <c r="N467" s="253">
        <f t="shared" si="32"/>
        <v>1000</v>
      </c>
    </row>
    <row r="468" spans="1:14">
      <c r="A468" s="256"/>
      <c r="B468" t="s">
        <v>80</v>
      </c>
      <c r="C468" t="s">
        <v>136</v>
      </c>
      <c r="D468" t="s">
        <v>685</v>
      </c>
      <c r="E468" s="263">
        <v>378109</v>
      </c>
      <c r="F468" s="261">
        <v>43698</v>
      </c>
      <c r="G468" t="s">
        <v>215</v>
      </c>
      <c r="H468" s="252">
        <f t="shared" si="30"/>
        <v>4000</v>
      </c>
      <c r="I468" s="253">
        <f t="shared" si="31"/>
        <v>4600</v>
      </c>
      <c r="J468" s="254"/>
      <c r="K468" s="253"/>
      <c r="L468" s="254"/>
      <c r="M468" s="254"/>
      <c r="N468" s="253">
        <f t="shared" si="32"/>
        <v>1000</v>
      </c>
    </row>
    <row r="469" spans="1:14">
      <c r="A469" s="256"/>
      <c r="B469" t="s">
        <v>80</v>
      </c>
      <c r="C469" t="s">
        <v>255</v>
      </c>
      <c r="D469" t="s">
        <v>686</v>
      </c>
      <c r="E469" s="263">
        <v>377974</v>
      </c>
      <c r="F469" s="261">
        <v>43697</v>
      </c>
      <c r="G469" t="s">
        <v>215</v>
      </c>
      <c r="H469" s="252">
        <f t="shared" si="30"/>
        <v>4000</v>
      </c>
      <c r="I469" s="253">
        <f t="shared" si="31"/>
        <v>4600</v>
      </c>
      <c r="J469" s="254"/>
      <c r="K469" s="253"/>
      <c r="L469" s="254"/>
      <c r="M469" s="254"/>
      <c r="N469" s="253">
        <f t="shared" si="32"/>
        <v>1000</v>
      </c>
    </row>
    <row r="470" spans="1:14">
      <c r="A470" s="256"/>
      <c r="B470" t="s">
        <v>80</v>
      </c>
      <c r="C470" t="s">
        <v>255</v>
      </c>
      <c r="D470" t="s">
        <v>819</v>
      </c>
      <c r="E470" s="263">
        <v>378103</v>
      </c>
      <c r="F470" s="261">
        <v>43698</v>
      </c>
      <c r="G470" t="s">
        <v>215</v>
      </c>
      <c r="H470" s="252">
        <f t="shared" si="30"/>
        <v>4000</v>
      </c>
      <c r="I470" s="253">
        <f t="shared" si="31"/>
        <v>4600</v>
      </c>
      <c r="J470" s="254"/>
      <c r="K470" s="253"/>
      <c r="L470" s="254"/>
      <c r="M470" s="254"/>
      <c r="N470" s="253">
        <f t="shared" si="32"/>
        <v>1000</v>
      </c>
    </row>
    <row r="471" spans="1:14">
      <c r="A471" s="256"/>
      <c r="B471" t="s">
        <v>98</v>
      </c>
      <c r="C471" t="s">
        <v>99</v>
      </c>
      <c r="D471" t="s">
        <v>687</v>
      </c>
      <c r="E471" s="263">
        <v>377934</v>
      </c>
      <c r="F471" s="261">
        <v>43697</v>
      </c>
      <c r="G471" t="s">
        <v>215</v>
      </c>
      <c r="H471" s="252">
        <f t="shared" si="30"/>
        <v>4000</v>
      </c>
      <c r="I471" s="253">
        <f t="shared" si="31"/>
        <v>4600</v>
      </c>
      <c r="J471" s="254"/>
      <c r="K471" s="253"/>
      <c r="L471" s="254"/>
      <c r="M471" s="254"/>
      <c r="N471" s="253">
        <f t="shared" si="32"/>
        <v>1000</v>
      </c>
    </row>
    <row r="472" spans="1:14">
      <c r="A472" s="256"/>
      <c r="B472" t="s">
        <v>98</v>
      </c>
      <c r="C472" t="s">
        <v>99</v>
      </c>
      <c r="D472" t="s">
        <v>820</v>
      </c>
      <c r="E472" s="263">
        <v>377914</v>
      </c>
      <c r="F472" s="261">
        <v>43696</v>
      </c>
      <c r="G472" t="s">
        <v>215</v>
      </c>
      <c r="H472" s="252">
        <f t="shared" si="30"/>
        <v>4000</v>
      </c>
      <c r="I472" s="253">
        <f t="shared" si="31"/>
        <v>4600</v>
      </c>
      <c r="J472" s="254"/>
      <c r="K472" s="253"/>
      <c r="L472" s="254"/>
      <c r="M472" s="254"/>
      <c r="N472" s="253">
        <f t="shared" si="32"/>
        <v>1000</v>
      </c>
    </row>
    <row r="473" spans="1:14">
      <c r="A473" s="256"/>
      <c r="B473" t="s">
        <v>98</v>
      </c>
      <c r="C473" t="s">
        <v>100</v>
      </c>
      <c r="D473" t="s">
        <v>688</v>
      </c>
      <c r="E473" s="263">
        <v>377905</v>
      </c>
      <c r="F473" s="261">
        <v>43696</v>
      </c>
      <c r="G473" t="s">
        <v>215</v>
      </c>
      <c r="H473" s="252">
        <f t="shared" si="30"/>
        <v>4000</v>
      </c>
      <c r="I473" s="253">
        <f t="shared" si="31"/>
        <v>4600</v>
      </c>
      <c r="J473" s="254"/>
      <c r="K473" s="253"/>
      <c r="L473" s="254"/>
      <c r="M473" s="254"/>
      <c r="N473" s="253">
        <f t="shared" si="32"/>
        <v>1000</v>
      </c>
    </row>
    <row r="474" spans="1:14">
      <c r="A474" s="256"/>
      <c r="B474" t="s">
        <v>98</v>
      </c>
      <c r="C474" t="s">
        <v>99</v>
      </c>
      <c r="D474" t="s">
        <v>689</v>
      </c>
      <c r="E474" s="263">
        <v>377995</v>
      </c>
      <c r="F474" s="261">
        <v>43697</v>
      </c>
      <c r="G474" t="s">
        <v>215</v>
      </c>
      <c r="H474" s="252">
        <f t="shared" si="30"/>
        <v>4000</v>
      </c>
      <c r="I474" s="253">
        <f t="shared" si="31"/>
        <v>4600</v>
      </c>
      <c r="J474" s="254"/>
      <c r="K474" s="253"/>
      <c r="L474" s="254"/>
      <c r="M474" s="254"/>
      <c r="N474" s="253">
        <f t="shared" si="32"/>
        <v>1000</v>
      </c>
    </row>
    <row r="475" spans="1:14">
      <c r="A475" s="256"/>
      <c r="B475" t="s">
        <v>98</v>
      </c>
      <c r="C475" t="s">
        <v>99</v>
      </c>
      <c r="D475" t="s">
        <v>690</v>
      </c>
      <c r="E475" s="263">
        <v>377763</v>
      </c>
      <c r="F475" s="261">
        <v>43693</v>
      </c>
      <c r="G475" t="s">
        <v>215</v>
      </c>
      <c r="H475" s="252">
        <f t="shared" si="30"/>
        <v>4000</v>
      </c>
      <c r="I475" s="253">
        <f t="shared" si="31"/>
        <v>4600</v>
      </c>
      <c r="J475" s="254"/>
      <c r="K475" s="253"/>
      <c r="L475" s="254"/>
      <c r="M475" s="254"/>
      <c r="N475" s="253">
        <f t="shared" si="32"/>
        <v>1000</v>
      </c>
    </row>
    <row r="476" spans="1:14">
      <c r="A476" s="256"/>
      <c r="B476" t="s">
        <v>98</v>
      </c>
      <c r="C476" t="s">
        <v>99</v>
      </c>
      <c r="D476" t="s">
        <v>691</v>
      </c>
      <c r="E476" s="263">
        <v>378050</v>
      </c>
      <c r="F476" s="261">
        <v>43698</v>
      </c>
      <c r="G476" t="s">
        <v>215</v>
      </c>
      <c r="H476" s="252">
        <f t="shared" si="30"/>
        <v>4000</v>
      </c>
      <c r="I476" s="253">
        <f t="shared" si="31"/>
        <v>4600</v>
      </c>
      <c r="J476" s="254"/>
      <c r="K476" s="253"/>
      <c r="L476" s="254"/>
      <c r="M476" s="254"/>
      <c r="N476" s="253">
        <f t="shared" si="32"/>
        <v>1000</v>
      </c>
    </row>
    <row r="477" spans="1:14">
      <c r="A477" s="256"/>
      <c r="B477" t="s">
        <v>98</v>
      </c>
      <c r="C477" t="s">
        <v>99</v>
      </c>
      <c r="D477" t="s">
        <v>692</v>
      </c>
      <c r="E477" s="263">
        <v>378102</v>
      </c>
      <c r="F477" s="261">
        <v>43698</v>
      </c>
      <c r="G477" t="s">
        <v>215</v>
      </c>
      <c r="H477" s="252">
        <f t="shared" si="30"/>
        <v>4000</v>
      </c>
      <c r="I477" s="253">
        <f t="shared" si="31"/>
        <v>4600</v>
      </c>
      <c r="J477" s="254"/>
      <c r="K477" s="253"/>
      <c r="L477" s="254"/>
      <c r="M477" s="254"/>
      <c r="N477" s="253">
        <f t="shared" si="32"/>
        <v>1000</v>
      </c>
    </row>
    <row r="478" spans="1:14">
      <c r="A478" s="256"/>
      <c r="B478" t="s">
        <v>98</v>
      </c>
      <c r="C478" t="s">
        <v>99</v>
      </c>
      <c r="D478" t="s">
        <v>693</v>
      </c>
      <c r="E478" s="263">
        <v>377961</v>
      </c>
      <c r="F478" s="261">
        <v>43697</v>
      </c>
      <c r="G478" t="s">
        <v>215</v>
      </c>
      <c r="H478" s="252">
        <f t="shared" si="30"/>
        <v>4000</v>
      </c>
      <c r="I478" s="253">
        <f t="shared" si="31"/>
        <v>4600</v>
      </c>
      <c r="J478" s="254"/>
      <c r="K478" s="253"/>
      <c r="L478" s="254"/>
      <c r="M478" s="254"/>
      <c r="N478" s="253">
        <f t="shared" si="32"/>
        <v>1000</v>
      </c>
    </row>
    <row r="479" spans="1:14">
      <c r="A479" s="256"/>
      <c r="B479" t="s">
        <v>84</v>
      </c>
      <c r="C479" t="s">
        <v>148</v>
      </c>
      <c r="D479" t="s">
        <v>793</v>
      </c>
      <c r="E479" s="263">
        <v>378010</v>
      </c>
      <c r="F479" s="261">
        <v>43697</v>
      </c>
      <c r="G479" t="s">
        <v>215</v>
      </c>
      <c r="H479" s="252">
        <f t="shared" si="30"/>
        <v>4000</v>
      </c>
      <c r="I479" s="253">
        <f t="shared" si="31"/>
        <v>4600</v>
      </c>
      <c r="J479" s="254"/>
      <c r="K479" s="253"/>
      <c r="L479" s="254"/>
      <c r="M479" s="254"/>
      <c r="N479" s="253">
        <f t="shared" si="32"/>
        <v>1000</v>
      </c>
    </row>
    <row r="480" spans="1:14">
      <c r="A480" s="256"/>
      <c r="B480" t="s">
        <v>84</v>
      </c>
      <c r="C480" t="s">
        <v>148</v>
      </c>
      <c r="D480" t="s">
        <v>794</v>
      </c>
      <c r="E480" s="263">
        <v>378032</v>
      </c>
      <c r="F480" s="261">
        <v>43698</v>
      </c>
      <c r="G480" t="s">
        <v>215</v>
      </c>
      <c r="H480" s="252">
        <f t="shared" si="30"/>
        <v>4000</v>
      </c>
      <c r="I480" s="253">
        <f t="shared" si="31"/>
        <v>4600</v>
      </c>
      <c r="J480" s="254"/>
      <c r="K480" s="253"/>
      <c r="L480" s="254"/>
      <c r="M480" s="254"/>
      <c r="N480" s="253">
        <f t="shared" si="32"/>
        <v>1000</v>
      </c>
    </row>
    <row r="481" spans="1:14">
      <c r="A481" s="256"/>
      <c r="B481" t="s">
        <v>98</v>
      </c>
      <c r="C481" t="s">
        <v>99</v>
      </c>
      <c r="D481" t="s">
        <v>694</v>
      </c>
      <c r="E481" s="263">
        <v>377984</v>
      </c>
      <c r="F481" s="261">
        <v>43697</v>
      </c>
      <c r="G481" t="s">
        <v>215</v>
      </c>
      <c r="H481" s="252">
        <f t="shared" si="30"/>
        <v>4000</v>
      </c>
      <c r="I481" s="253">
        <f t="shared" si="31"/>
        <v>4600</v>
      </c>
      <c r="J481" s="254"/>
      <c r="K481" s="253"/>
      <c r="L481" s="254"/>
      <c r="M481" s="254"/>
      <c r="N481" s="253">
        <f t="shared" si="32"/>
        <v>1000</v>
      </c>
    </row>
    <row r="482" spans="1:14">
      <c r="A482" s="256"/>
      <c r="B482" t="s">
        <v>84</v>
      </c>
      <c r="C482" t="s">
        <v>101</v>
      </c>
      <c r="D482" t="s">
        <v>695</v>
      </c>
      <c r="E482" s="263">
        <v>377917</v>
      </c>
      <c r="F482" s="261">
        <v>43697</v>
      </c>
      <c r="G482" t="s">
        <v>215</v>
      </c>
      <c r="H482" s="252">
        <f t="shared" si="30"/>
        <v>4000</v>
      </c>
      <c r="I482" s="253">
        <f t="shared" si="31"/>
        <v>4600</v>
      </c>
      <c r="J482" s="254"/>
      <c r="K482" s="253"/>
      <c r="L482" s="254"/>
      <c r="M482" s="254"/>
      <c r="N482" s="253">
        <f t="shared" si="32"/>
        <v>1000</v>
      </c>
    </row>
    <row r="483" spans="1:14">
      <c r="A483" s="256"/>
      <c r="B483" t="s">
        <v>84</v>
      </c>
      <c r="C483" t="s">
        <v>101</v>
      </c>
      <c r="D483" t="s">
        <v>696</v>
      </c>
      <c r="E483" s="263">
        <v>377887</v>
      </c>
      <c r="F483" s="261">
        <v>43696</v>
      </c>
      <c r="G483" t="s">
        <v>215</v>
      </c>
      <c r="H483" s="252">
        <f t="shared" si="30"/>
        <v>4000</v>
      </c>
      <c r="I483" s="253">
        <f t="shared" si="31"/>
        <v>4600</v>
      </c>
      <c r="J483" s="254"/>
      <c r="K483" s="253"/>
      <c r="L483" s="254"/>
      <c r="M483" s="254"/>
      <c r="N483" s="253">
        <f t="shared" si="32"/>
        <v>1000</v>
      </c>
    </row>
    <row r="484" spans="1:14">
      <c r="A484" s="256"/>
      <c r="B484" t="s">
        <v>84</v>
      </c>
      <c r="C484" t="s">
        <v>165</v>
      </c>
      <c r="D484" t="s">
        <v>697</v>
      </c>
      <c r="E484" s="263">
        <v>377982</v>
      </c>
      <c r="F484" s="261">
        <v>43697</v>
      </c>
      <c r="G484" t="s">
        <v>215</v>
      </c>
      <c r="H484" s="252">
        <f t="shared" si="30"/>
        <v>4000</v>
      </c>
      <c r="I484" s="253">
        <f t="shared" si="31"/>
        <v>4600</v>
      </c>
      <c r="J484" s="254"/>
      <c r="K484" s="253"/>
      <c r="L484" s="254"/>
      <c r="M484" s="254"/>
      <c r="N484" s="253">
        <f t="shared" si="32"/>
        <v>1000</v>
      </c>
    </row>
    <row r="485" spans="1:14">
      <c r="A485" s="256"/>
      <c r="B485" t="s">
        <v>87</v>
      </c>
      <c r="C485" t="s">
        <v>102</v>
      </c>
      <c r="D485" t="s">
        <v>698</v>
      </c>
      <c r="E485" s="263">
        <v>377886</v>
      </c>
      <c r="F485" s="261">
        <v>43696</v>
      </c>
      <c r="G485" t="s">
        <v>215</v>
      </c>
      <c r="H485" s="252">
        <f t="shared" si="30"/>
        <v>4000</v>
      </c>
      <c r="I485" s="253">
        <f t="shared" si="31"/>
        <v>4600</v>
      </c>
      <c r="J485" s="254"/>
      <c r="K485" s="253"/>
      <c r="L485" s="254"/>
      <c r="M485" s="254"/>
      <c r="N485" s="253">
        <f t="shared" si="32"/>
        <v>1000</v>
      </c>
    </row>
    <row r="486" spans="1:14">
      <c r="A486" s="256"/>
      <c r="B486" t="s">
        <v>87</v>
      </c>
      <c r="C486" t="s">
        <v>102</v>
      </c>
      <c r="D486" t="s">
        <v>699</v>
      </c>
      <c r="E486" s="263">
        <v>377771</v>
      </c>
      <c r="F486" s="261">
        <v>43694</v>
      </c>
      <c r="G486" t="s">
        <v>215</v>
      </c>
      <c r="H486" s="252">
        <f t="shared" si="30"/>
        <v>4000</v>
      </c>
      <c r="I486" s="253">
        <f t="shared" si="31"/>
        <v>4600</v>
      </c>
      <c r="J486" s="254"/>
      <c r="K486" s="253"/>
      <c r="L486" s="254"/>
      <c r="M486" s="254"/>
      <c r="N486" s="253">
        <f t="shared" si="32"/>
        <v>1000</v>
      </c>
    </row>
    <row r="487" spans="1:14">
      <c r="A487" s="256"/>
      <c r="B487" t="s">
        <v>87</v>
      </c>
      <c r="C487" t="s">
        <v>102</v>
      </c>
      <c r="D487" t="s">
        <v>700</v>
      </c>
      <c r="E487" s="263">
        <v>377779</v>
      </c>
      <c r="F487" s="261">
        <v>43694</v>
      </c>
      <c r="G487" t="s">
        <v>215</v>
      </c>
      <c r="H487" s="252">
        <f t="shared" si="30"/>
        <v>4000</v>
      </c>
      <c r="I487" s="253">
        <f t="shared" si="31"/>
        <v>4600</v>
      </c>
      <c r="J487" s="254"/>
      <c r="K487" s="253"/>
      <c r="L487" s="254"/>
      <c r="M487" s="254"/>
      <c r="N487" s="253">
        <f t="shared" si="32"/>
        <v>1000</v>
      </c>
    </row>
    <row r="488" spans="1:14">
      <c r="A488" s="256"/>
      <c r="B488" t="s">
        <v>87</v>
      </c>
      <c r="C488" t="s">
        <v>102</v>
      </c>
      <c r="D488" t="s">
        <v>701</v>
      </c>
      <c r="E488" s="263">
        <v>377791</v>
      </c>
      <c r="F488" s="261">
        <v>43694</v>
      </c>
      <c r="G488" t="s">
        <v>215</v>
      </c>
      <c r="H488" s="252">
        <f t="shared" si="30"/>
        <v>4000</v>
      </c>
      <c r="I488" s="253">
        <f t="shared" si="31"/>
        <v>4600</v>
      </c>
      <c r="J488" s="254"/>
      <c r="K488" s="253"/>
      <c r="L488" s="254"/>
      <c r="M488" s="254"/>
      <c r="N488" s="253">
        <f t="shared" si="32"/>
        <v>1000</v>
      </c>
    </row>
    <row r="489" spans="1:14">
      <c r="A489" s="256"/>
      <c r="B489" t="s">
        <v>87</v>
      </c>
      <c r="C489" t="s">
        <v>102</v>
      </c>
      <c r="D489" t="s">
        <v>821</v>
      </c>
      <c r="E489" s="263">
        <v>378078</v>
      </c>
      <c r="F489" s="261">
        <v>43698</v>
      </c>
      <c r="G489" t="s">
        <v>215</v>
      </c>
      <c r="H489" s="252">
        <f t="shared" si="30"/>
        <v>4000</v>
      </c>
      <c r="I489" s="253">
        <f t="shared" si="31"/>
        <v>4600</v>
      </c>
      <c r="J489" s="254"/>
      <c r="K489" s="253"/>
      <c r="L489" s="254"/>
      <c r="M489" s="254"/>
      <c r="N489" s="253">
        <f t="shared" si="32"/>
        <v>1000</v>
      </c>
    </row>
    <row r="490" spans="1:14">
      <c r="A490" s="256"/>
      <c r="B490" t="s">
        <v>87</v>
      </c>
      <c r="C490" t="s">
        <v>573</v>
      </c>
      <c r="D490" t="s">
        <v>702</v>
      </c>
      <c r="E490" s="263">
        <v>377989</v>
      </c>
      <c r="F490" s="261">
        <v>43697</v>
      </c>
      <c r="G490" t="s">
        <v>215</v>
      </c>
      <c r="H490" s="252">
        <f t="shared" si="30"/>
        <v>4000</v>
      </c>
      <c r="I490" s="253">
        <f t="shared" si="31"/>
        <v>4600</v>
      </c>
      <c r="J490" s="254"/>
      <c r="K490" s="253"/>
      <c r="L490" s="254"/>
      <c r="M490" s="254"/>
      <c r="N490" s="253">
        <f t="shared" si="32"/>
        <v>1000</v>
      </c>
    </row>
    <row r="491" spans="1:14">
      <c r="A491" s="256"/>
      <c r="B491" t="s">
        <v>91</v>
      </c>
      <c r="C491" t="s">
        <v>139</v>
      </c>
      <c r="D491" t="s">
        <v>703</v>
      </c>
      <c r="E491" s="263">
        <v>377955</v>
      </c>
      <c r="F491" s="261">
        <v>43697</v>
      </c>
      <c r="G491" t="s">
        <v>215</v>
      </c>
      <c r="H491" s="252">
        <f t="shared" ref="H491:H522" si="33">IF(D491&gt;0,4000,"")</f>
        <v>4000</v>
      </c>
      <c r="I491" s="253">
        <f t="shared" ref="I491:I522" si="34">IF(E491&gt;0,IF(J491="",4600,""),"")</f>
        <v>4600</v>
      </c>
      <c r="J491" s="254"/>
      <c r="K491" s="253"/>
      <c r="L491" s="254"/>
      <c r="M491" s="254"/>
      <c r="N491" s="253">
        <f t="shared" ref="N491:N522" si="35">IF(D491&gt;0,1000,"")</f>
        <v>1000</v>
      </c>
    </row>
    <row r="492" spans="1:14">
      <c r="A492" s="256"/>
      <c r="B492" t="s">
        <v>82</v>
      </c>
      <c r="C492" t="s">
        <v>83</v>
      </c>
      <c r="D492" t="s">
        <v>795</v>
      </c>
      <c r="E492" s="263">
        <v>377923</v>
      </c>
      <c r="F492" s="261">
        <v>43697</v>
      </c>
      <c r="G492" t="s">
        <v>215</v>
      </c>
      <c r="H492" s="252">
        <f t="shared" si="33"/>
        <v>4000</v>
      </c>
      <c r="I492" s="253">
        <f t="shared" si="34"/>
        <v>4600</v>
      </c>
      <c r="J492" s="254"/>
      <c r="K492" s="253"/>
      <c r="L492" s="254"/>
      <c r="M492" s="254"/>
      <c r="N492" s="253">
        <f t="shared" si="35"/>
        <v>1000</v>
      </c>
    </row>
    <row r="493" spans="1:14">
      <c r="A493" s="256"/>
      <c r="B493" t="s">
        <v>82</v>
      </c>
      <c r="C493" t="s">
        <v>83</v>
      </c>
      <c r="D493" t="s">
        <v>704</v>
      </c>
      <c r="E493" s="263">
        <v>377854</v>
      </c>
      <c r="F493" s="261">
        <v>43696</v>
      </c>
      <c r="G493" t="s">
        <v>215</v>
      </c>
      <c r="H493" s="252">
        <f t="shared" si="33"/>
        <v>4000</v>
      </c>
      <c r="I493" s="253">
        <f t="shared" si="34"/>
        <v>4600</v>
      </c>
      <c r="J493" s="254"/>
      <c r="K493" s="253"/>
      <c r="L493" s="254"/>
      <c r="M493" s="254"/>
      <c r="N493" s="253">
        <f t="shared" si="35"/>
        <v>1000</v>
      </c>
    </row>
    <row r="494" spans="1:14">
      <c r="A494" s="256"/>
      <c r="B494" t="s">
        <v>82</v>
      </c>
      <c r="C494" t="s">
        <v>83</v>
      </c>
      <c r="D494" t="s">
        <v>705</v>
      </c>
      <c r="E494" s="263">
        <v>378062</v>
      </c>
      <c r="F494" s="261">
        <v>43698</v>
      </c>
      <c r="G494" t="s">
        <v>215</v>
      </c>
      <c r="H494" s="252">
        <f t="shared" si="33"/>
        <v>4000</v>
      </c>
      <c r="I494" s="253">
        <f t="shared" si="34"/>
        <v>4600</v>
      </c>
      <c r="J494" s="254"/>
      <c r="K494" s="253"/>
      <c r="L494" s="254"/>
      <c r="M494" s="254"/>
      <c r="N494" s="253">
        <f t="shared" si="35"/>
        <v>1000</v>
      </c>
    </row>
    <row r="495" spans="1:14">
      <c r="A495" s="256"/>
      <c r="B495" t="s">
        <v>82</v>
      </c>
      <c r="C495" t="s">
        <v>83</v>
      </c>
      <c r="D495" t="s">
        <v>822</v>
      </c>
      <c r="E495" s="263">
        <v>378066</v>
      </c>
      <c r="F495" s="261">
        <v>43698</v>
      </c>
      <c r="G495" t="s">
        <v>215</v>
      </c>
      <c r="H495" s="252">
        <f t="shared" si="33"/>
        <v>4000</v>
      </c>
      <c r="I495" s="253">
        <f t="shared" si="34"/>
        <v>4600</v>
      </c>
      <c r="J495" s="254"/>
      <c r="K495" s="253"/>
      <c r="L495" s="254"/>
      <c r="M495" s="254"/>
      <c r="N495" s="253">
        <f t="shared" si="35"/>
        <v>1000</v>
      </c>
    </row>
    <row r="496" spans="1:14">
      <c r="A496" s="256"/>
      <c r="B496" t="s">
        <v>82</v>
      </c>
      <c r="C496" t="s">
        <v>83</v>
      </c>
      <c r="D496" t="s">
        <v>706</v>
      </c>
      <c r="E496" s="263">
        <v>377945</v>
      </c>
      <c r="F496" s="261">
        <v>43697</v>
      </c>
      <c r="G496" t="s">
        <v>215</v>
      </c>
      <c r="H496" s="252">
        <f t="shared" si="33"/>
        <v>4000</v>
      </c>
      <c r="I496" s="253">
        <f t="shared" si="34"/>
        <v>4600</v>
      </c>
      <c r="J496" s="254"/>
      <c r="K496" s="253"/>
      <c r="L496" s="254"/>
      <c r="M496" s="254"/>
      <c r="N496" s="253">
        <f t="shared" si="35"/>
        <v>1000</v>
      </c>
    </row>
    <row r="497" spans="1:14">
      <c r="A497" s="256"/>
      <c r="B497" t="s">
        <v>98</v>
      </c>
      <c r="C497" t="s">
        <v>126</v>
      </c>
      <c r="D497" t="s">
        <v>707</v>
      </c>
      <c r="E497" s="263">
        <v>377789</v>
      </c>
      <c r="F497" s="261">
        <v>43694</v>
      </c>
      <c r="G497" t="s">
        <v>215</v>
      </c>
      <c r="H497" s="252">
        <f t="shared" si="33"/>
        <v>4000</v>
      </c>
      <c r="I497" s="253">
        <f t="shared" si="34"/>
        <v>4600</v>
      </c>
      <c r="J497" s="254"/>
      <c r="K497" s="253"/>
      <c r="L497" s="254"/>
      <c r="M497" s="254"/>
      <c r="N497" s="253">
        <f t="shared" si="35"/>
        <v>1000</v>
      </c>
    </row>
    <row r="498" spans="1:14">
      <c r="A498" s="256"/>
      <c r="B498" t="s">
        <v>98</v>
      </c>
      <c r="C498" t="s">
        <v>142</v>
      </c>
      <c r="D498" t="s">
        <v>708</v>
      </c>
      <c r="E498" s="263">
        <v>377975</v>
      </c>
      <c r="F498" s="261">
        <v>43697</v>
      </c>
      <c r="G498" t="s">
        <v>215</v>
      </c>
      <c r="H498" s="252">
        <f t="shared" si="33"/>
        <v>4000</v>
      </c>
      <c r="I498" s="253">
        <f t="shared" si="34"/>
        <v>4600</v>
      </c>
      <c r="J498" s="254"/>
      <c r="K498" s="253"/>
      <c r="L498" s="254"/>
      <c r="M498" s="254"/>
      <c r="N498" s="253">
        <f t="shared" si="35"/>
        <v>1000</v>
      </c>
    </row>
    <row r="499" spans="1:14">
      <c r="A499" s="256"/>
      <c r="B499" t="s">
        <v>98</v>
      </c>
      <c r="C499" t="s">
        <v>142</v>
      </c>
      <c r="D499" t="s">
        <v>709</v>
      </c>
      <c r="E499" s="263">
        <v>377829</v>
      </c>
      <c r="F499" s="261">
        <v>43696</v>
      </c>
      <c r="G499" t="s">
        <v>215</v>
      </c>
      <c r="H499" s="252">
        <f t="shared" si="33"/>
        <v>4000</v>
      </c>
      <c r="I499" s="253">
        <f t="shared" si="34"/>
        <v>4600</v>
      </c>
      <c r="J499" s="254"/>
      <c r="K499" s="253"/>
      <c r="L499" s="254"/>
      <c r="M499" s="254"/>
      <c r="N499" s="253">
        <f t="shared" si="35"/>
        <v>1000</v>
      </c>
    </row>
    <row r="500" spans="1:14">
      <c r="A500" s="256"/>
      <c r="B500" t="s">
        <v>98</v>
      </c>
      <c r="C500" t="s">
        <v>142</v>
      </c>
      <c r="D500" t="s">
        <v>710</v>
      </c>
      <c r="E500" s="263">
        <v>377990</v>
      </c>
      <c r="F500" s="261">
        <v>43697</v>
      </c>
      <c r="G500" t="s">
        <v>215</v>
      </c>
      <c r="H500" s="252">
        <f t="shared" si="33"/>
        <v>4000</v>
      </c>
      <c r="I500" s="253">
        <f t="shared" si="34"/>
        <v>4600</v>
      </c>
      <c r="J500" s="254"/>
      <c r="K500" s="253"/>
      <c r="L500" s="254"/>
      <c r="M500" s="254"/>
      <c r="N500" s="253">
        <f t="shared" si="35"/>
        <v>1000</v>
      </c>
    </row>
    <row r="501" spans="1:14">
      <c r="A501" s="256"/>
      <c r="B501" t="s">
        <v>98</v>
      </c>
      <c r="C501" t="s">
        <v>142</v>
      </c>
      <c r="D501" t="s">
        <v>823</v>
      </c>
      <c r="E501" s="263">
        <v>378077</v>
      </c>
      <c r="F501" s="261">
        <v>43698</v>
      </c>
      <c r="G501" t="s">
        <v>215</v>
      </c>
      <c r="H501" s="252">
        <f t="shared" si="33"/>
        <v>4000</v>
      </c>
      <c r="I501" s="253">
        <f t="shared" si="34"/>
        <v>4600</v>
      </c>
      <c r="J501" s="254"/>
      <c r="K501" s="253"/>
      <c r="L501" s="254"/>
      <c r="M501" s="254"/>
      <c r="N501" s="253">
        <f t="shared" si="35"/>
        <v>1000</v>
      </c>
    </row>
    <row r="502" spans="1:14">
      <c r="A502" s="256"/>
      <c r="B502" t="s">
        <v>98</v>
      </c>
      <c r="C502" t="s">
        <v>104</v>
      </c>
      <c r="D502" t="s">
        <v>711</v>
      </c>
      <c r="E502" s="263">
        <v>377875</v>
      </c>
      <c r="F502" s="261">
        <v>43696</v>
      </c>
      <c r="G502" t="s">
        <v>215</v>
      </c>
      <c r="H502" s="252">
        <f t="shared" si="33"/>
        <v>4000</v>
      </c>
      <c r="I502" s="253">
        <f t="shared" si="34"/>
        <v>4600</v>
      </c>
      <c r="J502" s="254"/>
      <c r="K502" s="253"/>
      <c r="L502" s="254"/>
      <c r="M502" s="254"/>
      <c r="N502" s="253">
        <f t="shared" si="35"/>
        <v>1000</v>
      </c>
    </row>
    <row r="503" spans="1:14">
      <c r="A503" s="256"/>
      <c r="B503" t="s">
        <v>98</v>
      </c>
      <c r="C503" t="s">
        <v>104</v>
      </c>
      <c r="D503" t="s">
        <v>712</v>
      </c>
      <c r="E503" s="263">
        <v>377871</v>
      </c>
      <c r="F503" s="261">
        <v>43696</v>
      </c>
      <c r="G503" t="s">
        <v>215</v>
      </c>
      <c r="H503" s="252">
        <f t="shared" si="33"/>
        <v>4000</v>
      </c>
      <c r="I503" s="253">
        <f t="shared" si="34"/>
        <v>4600</v>
      </c>
      <c r="J503" s="254"/>
      <c r="K503" s="253"/>
      <c r="L503" s="254"/>
      <c r="M503" s="254"/>
      <c r="N503" s="253">
        <f t="shared" si="35"/>
        <v>1000</v>
      </c>
    </row>
    <row r="504" spans="1:14">
      <c r="A504" s="256"/>
      <c r="B504" t="s">
        <v>98</v>
      </c>
      <c r="C504" t="s">
        <v>104</v>
      </c>
      <c r="D504" t="s">
        <v>713</v>
      </c>
      <c r="E504" s="263">
        <v>378126</v>
      </c>
      <c r="F504" s="261">
        <v>43698</v>
      </c>
      <c r="G504" t="s">
        <v>215</v>
      </c>
      <c r="H504" s="252">
        <f t="shared" si="33"/>
        <v>4000</v>
      </c>
      <c r="I504" s="253">
        <f t="shared" si="34"/>
        <v>4600</v>
      </c>
      <c r="J504" s="254"/>
      <c r="K504" s="253"/>
      <c r="L504" s="254"/>
      <c r="M504" s="254"/>
      <c r="N504" s="253">
        <f t="shared" si="35"/>
        <v>1000</v>
      </c>
    </row>
    <row r="505" spans="1:14">
      <c r="A505" s="256"/>
      <c r="B505" t="s">
        <v>98</v>
      </c>
      <c r="C505" t="s">
        <v>104</v>
      </c>
      <c r="D505" t="s">
        <v>714</v>
      </c>
      <c r="E505" s="263">
        <v>377947</v>
      </c>
      <c r="F505" s="261">
        <v>43697</v>
      </c>
      <c r="G505" t="s">
        <v>215</v>
      </c>
      <c r="H505" s="252">
        <f t="shared" si="33"/>
        <v>4000</v>
      </c>
      <c r="I505" s="253">
        <f t="shared" si="34"/>
        <v>4600</v>
      </c>
      <c r="J505" s="254"/>
      <c r="K505" s="253"/>
      <c r="L505" s="254"/>
      <c r="M505" s="254"/>
      <c r="N505" s="253">
        <f t="shared" si="35"/>
        <v>1000</v>
      </c>
    </row>
    <row r="506" spans="1:14">
      <c r="A506" s="256"/>
      <c r="B506" t="s">
        <v>98</v>
      </c>
      <c r="C506" t="s">
        <v>104</v>
      </c>
      <c r="D506" t="s">
        <v>715</v>
      </c>
      <c r="E506" s="263">
        <v>377901</v>
      </c>
      <c r="F506" s="261">
        <v>43696</v>
      </c>
      <c r="G506" t="s">
        <v>215</v>
      </c>
      <c r="H506" s="252">
        <f t="shared" si="33"/>
        <v>4000</v>
      </c>
      <c r="I506" s="253">
        <f t="shared" si="34"/>
        <v>4600</v>
      </c>
      <c r="J506" s="254"/>
      <c r="K506" s="253"/>
      <c r="L506" s="254"/>
      <c r="M506" s="254"/>
      <c r="N506" s="253">
        <f t="shared" si="35"/>
        <v>1000</v>
      </c>
    </row>
    <row r="507" spans="1:14">
      <c r="A507" s="256"/>
      <c r="B507" t="s">
        <v>98</v>
      </c>
      <c r="C507" t="s">
        <v>104</v>
      </c>
      <c r="D507" t="s">
        <v>716</v>
      </c>
      <c r="E507" s="263">
        <v>377908</v>
      </c>
      <c r="F507" s="261">
        <v>43696</v>
      </c>
      <c r="G507" t="s">
        <v>215</v>
      </c>
      <c r="H507" s="252">
        <f t="shared" si="33"/>
        <v>4000</v>
      </c>
      <c r="I507" s="253">
        <f t="shared" si="34"/>
        <v>4600</v>
      </c>
      <c r="J507" s="254"/>
      <c r="K507" s="253"/>
      <c r="L507" s="254"/>
      <c r="M507" s="254"/>
      <c r="N507" s="253">
        <f t="shared" si="35"/>
        <v>1000</v>
      </c>
    </row>
    <row r="508" spans="1:14">
      <c r="A508" s="256"/>
      <c r="B508" t="s">
        <v>98</v>
      </c>
      <c r="C508" t="s">
        <v>104</v>
      </c>
      <c r="D508" t="s">
        <v>717</v>
      </c>
      <c r="E508" s="263">
        <v>377903</v>
      </c>
      <c r="F508" s="261">
        <v>43696</v>
      </c>
      <c r="G508" t="s">
        <v>215</v>
      </c>
      <c r="H508" s="252">
        <f t="shared" si="33"/>
        <v>4000</v>
      </c>
      <c r="I508" s="253">
        <f t="shared" si="34"/>
        <v>4600</v>
      </c>
      <c r="J508" s="254"/>
      <c r="K508" s="253"/>
      <c r="L508" s="254"/>
      <c r="M508" s="254"/>
      <c r="N508" s="253">
        <f t="shared" si="35"/>
        <v>1000</v>
      </c>
    </row>
    <row r="509" spans="1:14">
      <c r="A509" s="256"/>
      <c r="B509" t="s">
        <v>98</v>
      </c>
      <c r="C509" t="s">
        <v>104</v>
      </c>
      <c r="D509" t="s">
        <v>718</v>
      </c>
      <c r="E509" s="263">
        <v>377721</v>
      </c>
      <c r="F509" s="261">
        <v>43693</v>
      </c>
      <c r="G509" t="s">
        <v>215</v>
      </c>
      <c r="H509" s="252">
        <f t="shared" si="33"/>
        <v>4000</v>
      </c>
      <c r="I509" s="253">
        <f t="shared" si="34"/>
        <v>4600</v>
      </c>
      <c r="J509" s="254"/>
      <c r="K509" s="253"/>
      <c r="L509" s="254"/>
      <c r="M509" s="254"/>
      <c r="N509" s="253">
        <f t="shared" si="35"/>
        <v>1000</v>
      </c>
    </row>
    <row r="510" spans="1:14">
      <c r="A510" s="256"/>
      <c r="B510" t="s">
        <v>87</v>
      </c>
      <c r="C510" t="s">
        <v>105</v>
      </c>
      <c r="D510" t="s">
        <v>824</v>
      </c>
      <c r="E510" s="263">
        <v>378089</v>
      </c>
      <c r="F510" s="261">
        <v>43698</v>
      </c>
      <c r="G510" t="s">
        <v>215</v>
      </c>
      <c r="H510" s="252">
        <f t="shared" si="33"/>
        <v>4000</v>
      </c>
      <c r="I510" s="253">
        <f t="shared" si="34"/>
        <v>4600</v>
      </c>
      <c r="J510" s="254"/>
      <c r="K510" s="253"/>
      <c r="L510" s="254"/>
      <c r="M510" s="254"/>
      <c r="N510" s="253">
        <f t="shared" si="35"/>
        <v>1000</v>
      </c>
    </row>
    <row r="511" spans="1:14">
      <c r="A511" s="256"/>
      <c r="B511" t="s">
        <v>87</v>
      </c>
      <c r="C511" t="s">
        <v>105</v>
      </c>
      <c r="D511" t="s">
        <v>825</v>
      </c>
      <c r="E511" s="263">
        <v>377909</v>
      </c>
      <c r="F511" s="261">
        <v>43696</v>
      </c>
      <c r="G511" t="s">
        <v>215</v>
      </c>
      <c r="H511" s="252">
        <f t="shared" si="33"/>
        <v>4000</v>
      </c>
      <c r="I511" s="253">
        <f t="shared" si="34"/>
        <v>4600</v>
      </c>
      <c r="J511" s="254"/>
      <c r="K511" s="253"/>
      <c r="L511" s="254"/>
      <c r="M511" s="254"/>
      <c r="N511" s="253">
        <f t="shared" si="35"/>
        <v>1000</v>
      </c>
    </row>
    <row r="512" spans="1:14">
      <c r="A512" s="256"/>
      <c r="B512" t="s">
        <v>87</v>
      </c>
      <c r="C512" t="s">
        <v>105</v>
      </c>
      <c r="D512" t="s">
        <v>796</v>
      </c>
      <c r="E512" s="263">
        <v>378118</v>
      </c>
      <c r="F512" s="261">
        <v>43698</v>
      </c>
      <c r="G512" t="s">
        <v>215</v>
      </c>
      <c r="H512" s="252">
        <f t="shared" si="33"/>
        <v>4000</v>
      </c>
      <c r="I512" s="253">
        <f t="shared" si="34"/>
        <v>4600</v>
      </c>
      <c r="J512" s="254"/>
      <c r="K512" s="253"/>
      <c r="L512" s="254"/>
      <c r="M512" s="254"/>
      <c r="N512" s="253">
        <f t="shared" si="35"/>
        <v>1000</v>
      </c>
    </row>
    <row r="513" spans="1:14">
      <c r="A513" s="256"/>
      <c r="B513" t="s">
        <v>87</v>
      </c>
      <c r="C513" t="s">
        <v>105</v>
      </c>
      <c r="D513" t="s">
        <v>797</v>
      </c>
      <c r="E513" s="263">
        <v>377880</v>
      </c>
      <c r="F513" s="261">
        <v>43696</v>
      </c>
      <c r="G513" t="s">
        <v>215</v>
      </c>
      <c r="H513" s="252">
        <f t="shared" si="33"/>
        <v>4000</v>
      </c>
      <c r="I513" s="253">
        <f t="shared" si="34"/>
        <v>4600</v>
      </c>
      <c r="J513" s="254"/>
      <c r="K513" s="253"/>
      <c r="L513" s="254"/>
      <c r="M513" s="254"/>
      <c r="N513" s="253">
        <f t="shared" si="35"/>
        <v>1000</v>
      </c>
    </row>
    <row r="514" spans="1:14">
      <c r="A514" s="256"/>
      <c r="B514" t="s">
        <v>98</v>
      </c>
      <c r="C514" t="s">
        <v>127</v>
      </c>
      <c r="D514" t="s">
        <v>719</v>
      </c>
      <c r="E514" s="263">
        <v>377881</v>
      </c>
      <c r="F514" s="261">
        <v>43696</v>
      </c>
      <c r="G514" t="s">
        <v>215</v>
      </c>
      <c r="H514" s="252">
        <f t="shared" si="33"/>
        <v>4000</v>
      </c>
      <c r="I514" s="253">
        <f t="shared" si="34"/>
        <v>4600</v>
      </c>
      <c r="J514" s="254"/>
      <c r="K514" s="253"/>
      <c r="L514" s="254"/>
      <c r="M514" s="254"/>
      <c r="N514" s="253">
        <f t="shared" si="35"/>
        <v>1000</v>
      </c>
    </row>
    <row r="515" spans="1:14">
      <c r="A515" s="256"/>
      <c r="B515" t="s">
        <v>82</v>
      </c>
      <c r="C515" t="s">
        <v>144</v>
      </c>
      <c r="D515" t="s">
        <v>826</v>
      </c>
      <c r="E515" s="263">
        <v>378051</v>
      </c>
      <c r="F515" s="261">
        <v>43698</v>
      </c>
      <c r="G515" t="s">
        <v>215</v>
      </c>
      <c r="H515" s="252">
        <f t="shared" si="33"/>
        <v>4000</v>
      </c>
      <c r="I515" s="253">
        <f t="shared" si="34"/>
        <v>4600</v>
      </c>
      <c r="J515" s="254"/>
      <c r="K515" s="253"/>
      <c r="L515" s="254"/>
      <c r="M515" s="254"/>
      <c r="N515" s="253">
        <f t="shared" si="35"/>
        <v>1000</v>
      </c>
    </row>
    <row r="516" spans="1:14">
      <c r="A516" s="256"/>
      <c r="B516" t="s">
        <v>91</v>
      </c>
      <c r="C516" t="s">
        <v>106</v>
      </c>
      <c r="D516" t="s">
        <v>720</v>
      </c>
      <c r="E516" s="263">
        <v>377775</v>
      </c>
      <c r="F516" s="261">
        <v>43694</v>
      </c>
      <c r="G516" t="s">
        <v>215</v>
      </c>
      <c r="H516" s="252">
        <f t="shared" si="33"/>
        <v>4000</v>
      </c>
      <c r="I516" s="253">
        <f t="shared" si="34"/>
        <v>4600</v>
      </c>
      <c r="J516" s="254"/>
      <c r="K516" s="253"/>
      <c r="L516" s="254"/>
      <c r="M516" s="254"/>
      <c r="N516" s="253">
        <f t="shared" si="35"/>
        <v>1000</v>
      </c>
    </row>
    <row r="517" spans="1:14">
      <c r="A517" s="256"/>
      <c r="B517" t="s">
        <v>91</v>
      </c>
      <c r="C517" t="s">
        <v>106</v>
      </c>
      <c r="D517" t="s">
        <v>721</v>
      </c>
      <c r="E517" s="263">
        <v>377759</v>
      </c>
      <c r="F517" s="261">
        <v>43693</v>
      </c>
      <c r="G517" t="s">
        <v>215</v>
      </c>
      <c r="H517" s="252">
        <f t="shared" si="33"/>
        <v>4000</v>
      </c>
      <c r="I517" s="253">
        <f t="shared" si="34"/>
        <v>4600</v>
      </c>
      <c r="J517" s="254"/>
      <c r="K517" s="253"/>
      <c r="L517" s="254"/>
      <c r="M517" s="254"/>
      <c r="N517" s="253">
        <f t="shared" si="35"/>
        <v>1000</v>
      </c>
    </row>
    <row r="518" spans="1:14">
      <c r="A518" s="256"/>
      <c r="B518" t="s">
        <v>91</v>
      </c>
      <c r="C518" t="s">
        <v>106</v>
      </c>
      <c r="D518" t="s">
        <v>722</v>
      </c>
      <c r="E518" s="263">
        <v>377911</v>
      </c>
      <c r="F518" s="261">
        <v>43696</v>
      </c>
      <c r="G518" t="s">
        <v>215</v>
      </c>
      <c r="H518" s="252">
        <f t="shared" si="33"/>
        <v>4000</v>
      </c>
      <c r="I518" s="253">
        <f t="shared" si="34"/>
        <v>4600</v>
      </c>
      <c r="J518" s="254"/>
      <c r="K518" s="253"/>
      <c r="L518" s="254"/>
      <c r="M518" s="254"/>
      <c r="N518" s="253">
        <f t="shared" si="35"/>
        <v>1000</v>
      </c>
    </row>
    <row r="519" spans="1:14">
      <c r="A519" s="256"/>
      <c r="B519" t="s">
        <v>91</v>
      </c>
      <c r="C519" t="s">
        <v>106</v>
      </c>
      <c r="D519" t="s">
        <v>723</v>
      </c>
      <c r="E519" s="263">
        <v>377929</v>
      </c>
      <c r="F519" s="261">
        <v>43697</v>
      </c>
      <c r="G519" t="s">
        <v>215</v>
      </c>
      <c r="H519" s="252">
        <f t="shared" si="33"/>
        <v>4000</v>
      </c>
      <c r="I519" s="253">
        <f t="shared" si="34"/>
        <v>4600</v>
      </c>
      <c r="J519" s="254"/>
      <c r="K519" s="253"/>
      <c r="L519" s="254"/>
      <c r="M519" s="254"/>
      <c r="N519" s="253">
        <f t="shared" si="35"/>
        <v>1000</v>
      </c>
    </row>
    <row r="520" spans="1:14">
      <c r="A520" s="256"/>
      <c r="B520" t="s">
        <v>91</v>
      </c>
      <c r="C520" t="s">
        <v>106</v>
      </c>
      <c r="D520" t="s">
        <v>798</v>
      </c>
      <c r="E520" s="263">
        <v>377897</v>
      </c>
      <c r="F520" s="261">
        <v>43696</v>
      </c>
      <c r="G520" t="s">
        <v>215</v>
      </c>
      <c r="H520" s="252">
        <f t="shared" si="33"/>
        <v>4000</v>
      </c>
      <c r="I520" s="253">
        <f t="shared" si="34"/>
        <v>4600</v>
      </c>
      <c r="J520" s="254"/>
      <c r="K520" s="253"/>
      <c r="L520" s="254"/>
      <c r="M520" s="254"/>
      <c r="N520" s="253">
        <f t="shared" si="35"/>
        <v>1000</v>
      </c>
    </row>
    <row r="521" spans="1:14">
      <c r="A521" s="256"/>
      <c r="B521" t="s">
        <v>91</v>
      </c>
      <c r="C521" t="s">
        <v>106</v>
      </c>
      <c r="D521" t="s">
        <v>724</v>
      </c>
      <c r="E521" s="263">
        <v>377856</v>
      </c>
      <c r="F521" s="261">
        <v>43696</v>
      </c>
      <c r="G521" t="s">
        <v>215</v>
      </c>
      <c r="H521" s="252">
        <f t="shared" si="33"/>
        <v>4000</v>
      </c>
      <c r="I521" s="253">
        <f t="shared" si="34"/>
        <v>4600</v>
      </c>
      <c r="J521" s="254"/>
      <c r="K521" s="253"/>
      <c r="L521" s="254"/>
      <c r="M521" s="254"/>
      <c r="N521" s="253">
        <f t="shared" si="35"/>
        <v>1000</v>
      </c>
    </row>
    <row r="522" spans="1:14">
      <c r="A522" s="256"/>
      <c r="B522" t="s">
        <v>91</v>
      </c>
      <c r="C522" t="s">
        <v>106</v>
      </c>
      <c r="D522" t="s">
        <v>725</v>
      </c>
      <c r="E522" s="263">
        <v>377916</v>
      </c>
      <c r="F522" s="261">
        <v>43697</v>
      </c>
      <c r="G522" t="s">
        <v>215</v>
      </c>
      <c r="H522" s="252">
        <f t="shared" si="33"/>
        <v>4000</v>
      </c>
      <c r="I522" s="253">
        <f t="shared" si="34"/>
        <v>4600</v>
      </c>
      <c r="J522" s="254"/>
      <c r="K522" s="253"/>
      <c r="L522" s="254"/>
      <c r="M522" s="254"/>
      <c r="N522" s="253">
        <f t="shared" si="35"/>
        <v>1000</v>
      </c>
    </row>
    <row r="523" spans="1:14">
      <c r="A523" s="256"/>
      <c r="B523" t="s">
        <v>91</v>
      </c>
      <c r="C523" t="s">
        <v>106</v>
      </c>
      <c r="D523" t="s">
        <v>799</v>
      </c>
      <c r="E523" s="263">
        <v>378112</v>
      </c>
      <c r="F523" s="261">
        <v>43698</v>
      </c>
      <c r="G523" t="s">
        <v>215</v>
      </c>
      <c r="H523" s="252">
        <f t="shared" ref="H523:H554" si="36">IF(D523&gt;0,4000,"")</f>
        <v>4000</v>
      </c>
      <c r="I523" s="253">
        <f t="shared" ref="I523:I554" si="37">IF(E523&gt;0,IF(J523="",4600,""),"")</f>
        <v>4600</v>
      </c>
      <c r="J523" s="254"/>
      <c r="K523" s="253"/>
      <c r="L523" s="254"/>
      <c r="M523" s="254"/>
      <c r="N523" s="253">
        <f t="shared" ref="N523:N554" si="38">IF(D523&gt;0,1000,"")</f>
        <v>1000</v>
      </c>
    </row>
    <row r="524" spans="1:14">
      <c r="A524" s="256"/>
      <c r="B524" t="s">
        <v>82</v>
      </c>
      <c r="C524" t="s">
        <v>83</v>
      </c>
      <c r="D524" t="s">
        <v>726</v>
      </c>
      <c r="E524" s="263">
        <v>377987</v>
      </c>
      <c r="F524" s="261">
        <v>43697</v>
      </c>
      <c r="G524" t="s">
        <v>215</v>
      </c>
      <c r="H524" s="252">
        <f t="shared" si="36"/>
        <v>4000</v>
      </c>
      <c r="I524" s="253">
        <f t="shared" si="37"/>
        <v>4600</v>
      </c>
      <c r="J524" s="254"/>
      <c r="K524" s="253"/>
      <c r="L524" s="254"/>
      <c r="M524" s="254"/>
      <c r="N524" s="253">
        <f t="shared" si="38"/>
        <v>1000</v>
      </c>
    </row>
    <row r="525" spans="1:14">
      <c r="A525" s="256"/>
      <c r="B525" t="s">
        <v>84</v>
      </c>
      <c r="C525" t="s">
        <v>85</v>
      </c>
      <c r="D525" t="s">
        <v>727</v>
      </c>
      <c r="E525" s="263">
        <v>377821</v>
      </c>
      <c r="F525" s="261">
        <v>43694</v>
      </c>
      <c r="G525" t="s">
        <v>215</v>
      </c>
      <c r="H525" s="252">
        <f t="shared" si="36"/>
        <v>4000</v>
      </c>
      <c r="I525" s="253">
        <f t="shared" si="37"/>
        <v>4600</v>
      </c>
      <c r="J525" s="254"/>
      <c r="K525" s="253"/>
      <c r="L525" s="254"/>
      <c r="M525" s="254"/>
      <c r="N525" s="253">
        <f t="shared" si="38"/>
        <v>1000</v>
      </c>
    </row>
    <row r="526" spans="1:14">
      <c r="A526" s="256"/>
      <c r="B526" t="s">
        <v>98</v>
      </c>
      <c r="C526" t="s">
        <v>107</v>
      </c>
      <c r="D526" t="s">
        <v>728</v>
      </c>
      <c r="E526" s="263">
        <v>377946</v>
      </c>
      <c r="F526" s="261">
        <v>43697</v>
      </c>
      <c r="G526" t="s">
        <v>215</v>
      </c>
      <c r="H526" s="252">
        <f t="shared" si="36"/>
        <v>4000</v>
      </c>
      <c r="I526" s="253">
        <f t="shared" si="37"/>
        <v>4600</v>
      </c>
      <c r="J526" s="254"/>
      <c r="K526" s="253"/>
      <c r="L526" s="254"/>
      <c r="M526" s="254"/>
      <c r="N526" s="253">
        <f t="shared" si="38"/>
        <v>1000</v>
      </c>
    </row>
    <row r="527" spans="1:14">
      <c r="A527" s="256"/>
      <c r="B527" t="s">
        <v>98</v>
      </c>
      <c r="C527" t="s">
        <v>107</v>
      </c>
      <c r="D527" t="s">
        <v>729</v>
      </c>
      <c r="E527" s="263">
        <v>378063</v>
      </c>
      <c r="F527" s="261">
        <v>43698</v>
      </c>
      <c r="G527" t="s">
        <v>215</v>
      </c>
      <c r="H527" s="252">
        <f t="shared" si="36"/>
        <v>4000</v>
      </c>
      <c r="I527" s="253">
        <f t="shared" si="37"/>
        <v>4600</v>
      </c>
      <c r="J527" s="254"/>
      <c r="K527" s="253"/>
      <c r="L527" s="254"/>
      <c r="M527" s="254"/>
      <c r="N527" s="253">
        <f t="shared" si="38"/>
        <v>1000</v>
      </c>
    </row>
    <row r="528" spans="1:14">
      <c r="A528" s="256"/>
      <c r="B528" t="s">
        <v>98</v>
      </c>
      <c r="C528" t="s">
        <v>107</v>
      </c>
      <c r="D528" t="s">
        <v>730</v>
      </c>
      <c r="E528" s="263">
        <v>377899</v>
      </c>
      <c r="F528" s="261">
        <v>43696</v>
      </c>
      <c r="G528" t="s">
        <v>215</v>
      </c>
      <c r="H528" s="252">
        <f t="shared" si="36"/>
        <v>4000</v>
      </c>
      <c r="I528" s="253">
        <f t="shared" si="37"/>
        <v>4600</v>
      </c>
      <c r="J528" s="254"/>
      <c r="K528" s="253"/>
      <c r="L528" s="254"/>
      <c r="M528" s="254"/>
      <c r="N528" s="253">
        <f t="shared" si="38"/>
        <v>1000</v>
      </c>
    </row>
    <row r="529" spans="1:14">
      <c r="A529" s="256"/>
      <c r="B529" t="s">
        <v>84</v>
      </c>
      <c r="C529" t="s">
        <v>85</v>
      </c>
      <c r="D529" t="s">
        <v>731</v>
      </c>
      <c r="E529" s="263">
        <v>378101</v>
      </c>
      <c r="F529" s="261">
        <v>43698</v>
      </c>
      <c r="G529" t="s">
        <v>215</v>
      </c>
      <c r="H529" s="252">
        <f t="shared" si="36"/>
        <v>4000</v>
      </c>
      <c r="I529" s="253">
        <f t="shared" si="37"/>
        <v>4600</v>
      </c>
      <c r="J529" s="254"/>
      <c r="K529" s="253"/>
      <c r="L529" s="254"/>
      <c r="M529" s="254"/>
      <c r="N529" s="253">
        <f t="shared" si="38"/>
        <v>1000</v>
      </c>
    </row>
    <row r="530" spans="1:14">
      <c r="A530" s="256"/>
      <c r="B530" t="s">
        <v>84</v>
      </c>
      <c r="C530" t="s">
        <v>85</v>
      </c>
      <c r="D530" t="s">
        <v>800</v>
      </c>
      <c r="E530" s="263">
        <v>378025</v>
      </c>
      <c r="F530" s="261">
        <v>43698</v>
      </c>
      <c r="G530" t="s">
        <v>215</v>
      </c>
      <c r="H530" s="252">
        <f t="shared" si="36"/>
        <v>4000</v>
      </c>
      <c r="I530" s="253">
        <f t="shared" si="37"/>
        <v>4600</v>
      </c>
      <c r="J530" s="254"/>
      <c r="K530" s="253"/>
      <c r="L530" s="254"/>
      <c r="M530" s="254"/>
      <c r="N530" s="253">
        <f t="shared" si="38"/>
        <v>1000</v>
      </c>
    </row>
    <row r="531" spans="1:14">
      <c r="A531" s="256"/>
      <c r="B531" t="s">
        <v>84</v>
      </c>
      <c r="C531" t="s">
        <v>584</v>
      </c>
      <c r="D531" t="s">
        <v>827</v>
      </c>
      <c r="E531" s="263">
        <v>378074</v>
      </c>
      <c r="F531" s="261">
        <v>43698</v>
      </c>
      <c r="G531" t="s">
        <v>215</v>
      </c>
      <c r="H531" s="252">
        <f t="shared" si="36"/>
        <v>4000</v>
      </c>
      <c r="I531" s="253">
        <f t="shared" si="37"/>
        <v>4600</v>
      </c>
      <c r="J531" s="254"/>
      <c r="K531" s="253"/>
      <c r="L531" s="254"/>
      <c r="M531" s="254"/>
      <c r="N531" s="253">
        <f t="shared" si="38"/>
        <v>1000</v>
      </c>
    </row>
    <row r="532" spans="1:14">
      <c r="A532" s="256"/>
      <c r="B532" t="s">
        <v>80</v>
      </c>
      <c r="C532" t="s">
        <v>828</v>
      </c>
      <c r="D532" t="s">
        <v>829</v>
      </c>
      <c r="E532" s="263">
        <v>377972</v>
      </c>
      <c r="F532" s="261">
        <v>43697</v>
      </c>
      <c r="G532" t="s">
        <v>215</v>
      </c>
      <c r="H532" s="252">
        <f t="shared" si="36"/>
        <v>4000</v>
      </c>
      <c r="I532" s="253">
        <f t="shared" si="37"/>
        <v>4600</v>
      </c>
      <c r="J532" s="254"/>
      <c r="K532" s="253"/>
      <c r="L532" s="254"/>
      <c r="M532" s="254"/>
      <c r="N532" s="253">
        <f t="shared" si="38"/>
        <v>1000</v>
      </c>
    </row>
    <row r="533" spans="1:14">
      <c r="A533" s="256"/>
      <c r="B533" t="s">
        <v>128</v>
      </c>
      <c r="C533" t="s">
        <v>732</v>
      </c>
      <c r="D533" t="s">
        <v>733</v>
      </c>
      <c r="E533" s="263">
        <v>378069</v>
      </c>
      <c r="F533" s="261">
        <v>43698</v>
      </c>
      <c r="G533" t="s">
        <v>215</v>
      </c>
      <c r="H533" s="252">
        <f t="shared" si="36"/>
        <v>4000</v>
      </c>
      <c r="I533" s="253">
        <f t="shared" si="37"/>
        <v>4600</v>
      </c>
      <c r="J533" s="254"/>
      <c r="K533" s="253"/>
      <c r="L533" s="254"/>
      <c r="M533" s="254"/>
      <c r="N533" s="253">
        <f t="shared" si="38"/>
        <v>1000</v>
      </c>
    </row>
    <row r="534" spans="1:14">
      <c r="A534" s="256"/>
      <c r="B534" t="s">
        <v>80</v>
      </c>
      <c r="C534" t="s">
        <v>171</v>
      </c>
      <c r="D534" t="s">
        <v>734</v>
      </c>
      <c r="E534" s="263">
        <v>377891</v>
      </c>
      <c r="F534" s="261">
        <v>43696</v>
      </c>
      <c r="G534" t="s">
        <v>215</v>
      </c>
      <c r="H534" s="252">
        <f t="shared" si="36"/>
        <v>4000</v>
      </c>
      <c r="I534" s="253">
        <f t="shared" si="37"/>
        <v>4600</v>
      </c>
      <c r="J534" s="254"/>
      <c r="K534" s="253"/>
      <c r="L534" s="254"/>
      <c r="M534" s="254"/>
      <c r="N534" s="253">
        <f t="shared" si="38"/>
        <v>1000</v>
      </c>
    </row>
    <row r="535" spans="1:14">
      <c r="A535" s="256"/>
      <c r="B535" t="s">
        <v>98</v>
      </c>
      <c r="C535" t="s">
        <v>109</v>
      </c>
      <c r="D535" t="s">
        <v>735</v>
      </c>
      <c r="E535" s="263">
        <v>377885</v>
      </c>
      <c r="F535" s="261">
        <v>43696</v>
      </c>
      <c r="G535" t="s">
        <v>215</v>
      </c>
      <c r="H535" s="252">
        <f t="shared" si="36"/>
        <v>4000</v>
      </c>
      <c r="I535" s="253">
        <f t="shared" si="37"/>
        <v>4600</v>
      </c>
      <c r="J535" s="254"/>
      <c r="K535" s="253"/>
      <c r="L535" s="254"/>
      <c r="M535" s="254"/>
      <c r="N535" s="253">
        <f t="shared" si="38"/>
        <v>1000</v>
      </c>
    </row>
    <row r="536" spans="1:14">
      <c r="A536" s="256"/>
      <c r="B536" t="s">
        <v>87</v>
      </c>
      <c r="C536" t="s">
        <v>110</v>
      </c>
      <c r="D536" t="s">
        <v>736</v>
      </c>
      <c r="E536" s="263">
        <v>377919</v>
      </c>
      <c r="F536" s="261">
        <v>43697</v>
      </c>
      <c r="G536" t="s">
        <v>215</v>
      </c>
      <c r="H536" s="252">
        <f t="shared" si="36"/>
        <v>4000</v>
      </c>
      <c r="I536" s="253">
        <f t="shared" si="37"/>
        <v>4600</v>
      </c>
      <c r="J536" s="254"/>
      <c r="K536" s="253"/>
      <c r="L536" s="254"/>
      <c r="M536" s="254"/>
      <c r="N536" s="253">
        <f t="shared" si="38"/>
        <v>1000</v>
      </c>
    </row>
    <row r="537" spans="1:14">
      <c r="A537" s="256"/>
      <c r="B537" t="s">
        <v>87</v>
      </c>
      <c r="C537" t="s">
        <v>108</v>
      </c>
      <c r="D537" t="s">
        <v>801</v>
      </c>
      <c r="E537" s="263">
        <v>378100</v>
      </c>
      <c r="F537" s="261">
        <v>43698</v>
      </c>
      <c r="G537" t="s">
        <v>215</v>
      </c>
      <c r="H537" s="252">
        <f t="shared" si="36"/>
        <v>4000</v>
      </c>
      <c r="I537" s="253">
        <f t="shared" si="37"/>
        <v>4600</v>
      </c>
      <c r="J537" s="254"/>
      <c r="K537" s="253"/>
      <c r="L537" s="254"/>
      <c r="M537" s="254"/>
      <c r="N537" s="253">
        <f t="shared" si="38"/>
        <v>1000</v>
      </c>
    </row>
    <row r="538" spans="1:14">
      <c r="A538" s="256"/>
      <c r="B538" t="s">
        <v>87</v>
      </c>
      <c r="C538" t="s">
        <v>108</v>
      </c>
      <c r="D538" t="s">
        <v>802</v>
      </c>
      <c r="E538" s="263">
        <v>378094</v>
      </c>
      <c r="F538" s="261">
        <v>43698</v>
      </c>
      <c r="G538" t="s">
        <v>215</v>
      </c>
      <c r="H538" s="252">
        <f t="shared" si="36"/>
        <v>4000</v>
      </c>
      <c r="I538" s="253">
        <f t="shared" si="37"/>
        <v>4600</v>
      </c>
      <c r="J538" s="254"/>
      <c r="K538" s="253"/>
      <c r="L538" s="254"/>
      <c r="M538" s="254"/>
      <c r="N538" s="253">
        <f t="shared" si="38"/>
        <v>1000</v>
      </c>
    </row>
    <row r="539" spans="1:14">
      <c r="A539" s="256"/>
      <c r="B539" t="s">
        <v>87</v>
      </c>
      <c r="C539" t="s">
        <v>108</v>
      </c>
      <c r="D539" t="s">
        <v>803</v>
      </c>
      <c r="E539" s="263">
        <v>378095</v>
      </c>
      <c r="F539" s="261">
        <v>43698</v>
      </c>
      <c r="G539" t="s">
        <v>215</v>
      </c>
      <c r="H539" s="252">
        <f t="shared" si="36"/>
        <v>4000</v>
      </c>
      <c r="I539" s="253">
        <f t="shared" si="37"/>
        <v>4600</v>
      </c>
      <c r="J539" s="254"/>
      <c r="K539" s="253"/>
      <c r="L539" s="254"/>
      <c r="M539" s="254"/>
      <c r="N539" s="253">
        <f t="shared" si="38"/>
        <v>1000</v>
      </c>
    </row>
    <row r="540" spans="1:14">
      <c r="A540" s="256"/>
      <c r="B540" t="s">
        <v>87</v>
      </c>
      <c r="C540" t="s">
        <v>108</v>
      </c>
      <c r="D540" t="s">
        <v>830</v>
      </c>
      <c r="E540" s="263">
        <v>378060</v>
      </c>
      <c r="F540" s="261">
        <v>43698</v>
      </c>
      <c r="G540" t="s">
        <v>215</v>
      </c>
      <c r="H540" s="252">
        <f t="shared" si="36"/>
        <v>4000</v>
      </c>
      <c r="I540" s="253">
        <f t="shared" si="37"/>
        <v>4600</v>
      </c>
      <c r="J540" s="254"/>
      <c r="K540" s="253"/>
      <c r="L540" s="254"/>
      <c r="M540" s="254"/>
      <c r="N540" s="253">
        <f t="shared" si="38"/>
        <v>1000</v>
      </c>
    </row>
    <row r="541" spans="1:14">
      <c r="A541" s="256"/>
      <c r="B541" t="s">
        <v>87</v>
      </c>
      <c r="C541" t="s">
        <v>108</v>
      </c>
      <c r="D541" t="s">
        <v>804</v>
      </c>
      <c r="E541" s="263">
        <v>378140</v>
      </c>
      <c r="F541" s="261">
        <v>43698</v>
      </c>
      <c r="G541" t="s">
        <v>215</v>
      </c>
      <c r="H541" s="252">
        <f t="shared" si="36"/>
        <v>4000</v>
      </c>
      <c r="I541" s="253">
        <f t="shared" si="37"/>
        <v>4600</v>
      </c>
      <c r="J541" s="254"/>
      <c r="K541" s="253"/>
      <c r="L541" s="254"/>
      <c r="M541" s="254"/>
      <c r="N541" s="253">
        <f t="shared" si="38"/>
        <v>1000</v>
      </c>
    </row>
    <row r="542" spans="1:14">
      <c r="A542" s="256"/>
      <c r="B542" t="s">
        <v>87</v>
      </c>
      <c r="C542" t="s">
        <v>143</v>
      </c>
      <c r="D542" t="s">
        <v>805</v>
      </c>
      <c r="E542" s="263">
        <v>378129</v>
      </c>
      <c r="F542" s="261">
        <v>43698</v>
      </c>
      <c r="G542" t="s">
        <v>215</v>
      </c>
      <c r="H542" s="252">
        <f t="shared" si="36"/>
        <v>4000</v>
      </c>
      <c r="I542" s="253">
        <f t="shared" si="37"/>
        <v>4600</v>
      </c>
      <c r="J542" s="254"/>
      <c r="K542" s="253"/>
      <c r="L542" s="254"/>
      <c r="M542" s="254"/>
      <c r="N542" s="253">
        <f t="shared" si="38"/>
        <v>1000</v>
      </c>
    </row>
    <row r="543" spans="1:14">
      <c r="A543" s="256"/>
      <c r="B543" t="s">
        <v>98</v>
      </c>
      <c r="C543" t="s">
        <v>169</v>
      </c>
      <c r="D543" t="s">
        <v>737</v>
      </c>
      <c r="E543" s="263">
        <v>378121</v>
      </c>
      <c r="F543" s="261">
        <v>43698</v>
      </c>
      <c r="G543" t="s">
        <v>215</v>
      </c>
      <c r="H543" s="252">
        <f t="shared" si="36"/>
        <v>4000</v>
      </c>
      <c r="I543" s="253">
        <f t="shared" si="37"/>
        <v>4600</v>
      </c>
      <c r="J543" s="254"/>
      <c r="K543" s="253"/>
      <c r="L543" s="254"/>
      <c r="M543" s="254"/>
      <c r="N543" s="253">
        <f t="shared" si="38"/>
        <v>1000</v>
      </c>
    </row>
    <row r="544" spans="1:14">
      <c r="A544" s="256"/>
      <c r="B544" t="s">
        <v>161</v>
      </c>
      <c r="C544" t="s">
        <v>738</v>
      </c>
      <c r="D544" t="s">
        <v>739</v>
      </c>
      <c r="E544" s="263">
        <v>377973</v>
      </c>
      <c r="F544" s="261">
        <v>43697</v>
      </c>
      <c r="G544" t="s">
        <v>215</v>
      </c>
      <c r="H544" s="252">
        <f t="shared" si="36"/>
        <v>4000</v>
      </c>
      <c r="I544" s="253">
        <f t="shared" si="37"/>
        <v>4600</v>
      </c>
      <c r="J544" s="254"/>
      <c r="K544" s="253"/>
      <c r="L544" s="254"/>
      <c r="M544" s="254"/>
      <c r="N544" s="253">
        <f t="shared" si="38"/>
        <v>1000</v>
      </c>
    </row>
    <row r="545" spans="1:14">
      <c r="A545" s="256"/>
      <c r="B545" t="s">
        <v>80</v>
      </c>
      <c r="C545" t="s">
        <v>112</v>
      </c>
      <c r="D545" t="s">
        <v>740</v>
      </c>
      <c r="E545" s="263">
        <v>377977</v>
      </c>
      <c r="F545" s="261">
        <v>43697</v>
      </c>
      <c r="G545" t="s">
        <v>215</v>
      </c>
      <c r="H545" s="252">
        <f t="shared" si="36"/>
        <v>4000</v>
      </c>
      <c r="I545" s="253">
        <f t="shared" si="37"/>
        <v>4600</v>
      </c>
      <c r="J545" s="254"/>
      <c r="K545" s="253"/>
      <c r="L545" s="254"/>
      <c r="M545" s="254"/>
      <c r="N545" s="253">
        <f t="shared" si="38"/>
        <v>1000</v>
      </c>
    </row>
    <row r="546" spans="1:14">
      <c r="A546" s="256"/>
      <c r="B546" t="s">
        <v>87</v>
      </c>
      <c r="C546" t="s">
        <v>108</v>
      </c>
      <c r="D546" t="s">
        <v>831</v>
      </c>
      <c r="E546" s="263">
        <v>377970</v>
      </c>
      <c r="F546" s="261">
        <v>43697</v>
      </c>
      <c r="G546" t="s">
        <v>215</v>
      </c>
      <c r="H546" s="252">
        <f t="shared" si="36"/>
        <v>4000</v>
      </c>
      <c r="I546" s="253">
        <f t="shared" si="37"/>
        <v>4600</v>
      </c>
      <c r="J546" s="254"/>
      <c r="K546" s="253"/>
      <c r="L546" s="254"/>
      <c r="M546" s="254"/>
      <c r="N546" s="253">
        <f t="shared" si="38"/>
        <v>1000</v>
      </c>
    </row>
    <row r="547" spans="1:14">
      <c r="A547" s="256"/>
      <c r="B547" t="s">
        <v>80</v>
      </c>
      <c r="C547" t="s">
        <v>111</v>
      </c>
      <c r="D547" t="s">
        <v>741</v>
      </c>
      <c r="E547" s="263">
        <v>377927</v>
      </c>
      <c r="F547" s="261">
        <v>43697</v>
      </c>
      <c r="G547" t="s">
        <v>215</v>
      </c>
      <c r="H547" s="252">
        <f t="shared" si="36"/>
        <v>4000</v>
      </c>
      <c r="I547" s="253">
        <f t="shared" si="37"/>
        <v>4600</v>
      </c>
      <c r="J547" s="254"/>
      <c r="K547" s="253"/>
      <c r="L547" s="254"/>
      <c r="M547" s="254"/>
      <c r="N547" s="253">
        <f t="shared" si="38"/>
        <v>1000</v>
      </c>
    </row>
    <row r="548" spans="1:14">
      <c r="A548" s="256"/>
      <c r="B548" t="s">
        <v>80</v>
      </c>
      <c r="C548" t="s">
        <v>111</v>
      </c>
      <c r="D548" t="s">
        <v>742</v>
      </c>
      <c r="E548" s="263">
        <v>378013</v>
      </c>
      <c r="F548" s="261">
        <v>43697</v>
      </c>
      <c r="G548" t="s">
        <v>215</v>
      </c>
      <c r="H548" s="252">
        <f t="shared" si="36"/>
        <v>4000</v>
      </c>
      <c r="I548" s="253">
        <f t="shared" si="37"/>
        <v>4600</v>
      </c>
      <c r="J548" s="254"/>
      <c r="K548" s="253"/>
      <c r="L548" s="254"/>
      <c r="M548" s="254"/>
      <c r="N548" s="253">
        <f t="shared" si="38"/>
        <v>1000</v>
      </c>
    </row>
    <row r="549" spans="1:14">
      <c r="A549" s="256"/>
      <c r="B549" t="s">
        <v>80</v>
      </c>
      <c r="C549" t="s">
        <v>111</v>
      </c>
      <c r="D549" t="s">
        <v>743</v>
      </c>
      <c r="E549" s="263">
        <v>377942</v>
      </c>
      <c r="F549" s="261">
        <v>43697</v>
      </c>
      <c r="G549" t="s">
        <v>215</v>
      </c>
      <c r="H549" s="252">
        <f t="shared" si="36"/>
        <v>4000</v>
      </c>
      <c r="I549" s="253">
        <f t="shared" si="37"/>
        <v>4600</v>
      </c>
      <c r="J549" s="254"/>
      <c r="K549" s="253"/>
      <c r="L549" s="254"/>
      <c r="M549" s="254"/>
      <c r="N549" s="253">
        <f t="shared" si="38"/>
        <v>1000</v>
      </c>
    </row>
    <row r="550" spans="1:14">
      <c r="A550" s="256"/>
      <c r="B550" t="s">
        <v>87</v>
      </c>
      <c r="C550" t="s">
        <v>90</v>
      </c>
      <c r="D550" t="s">
        <v>832</v>
      </c>
      <c r="E550" s="263">
        <v>378072</v>
      </c>
      <c r="F550" s="261">
        <v>43698</v>
      </c>
      <c r="G550" t="s">
        <v>215</v>
      </c>
      <c r="H550" s="252">
        <f t="shared" si="36"/>
        <v>4000</v>
      </c>
      <c r="I550" s="253">
        <f t="shared" si="37"/>
        <v>4600</v>
      </c>
      <c r="J550" s="254"/>
      <c r="K550" s="253"/>
      <c r="L550" s="254"/>
      <c r="M550" s="254"/>
      <c r="N550" s="253">
        <f t="shared" si="38"/>
        <v>1000</v>
      </c>
    </row>
    <row r="551" spans="1:14">
      <c r="A551" s="256"/>
      <c r="B551" t="s">
        <v>87</v>
      </c>
      <c r="C551" t="s">
        <v>90</v>
      </c>
      <c r="D551" t="s">
        <v>806</v>
      </c>
      <c r="E551" s="263">
        <v>378029</v>
      </c>
      <c r="F551" s="261">
        <v>43698</v>
      </c>
      <c r="G551" t="s">
        <v>215</v>
      </c>
      <c r="H551" s="252">
        <f t="shared" si="36"/>
        <v>4000</v>
      </c>
      <c r="I551" s="253">
        <f t="shared" si="37"/>
        <v>4600</v>
      </c>
      <c r="J551" s="254"/>
      <c r="K551" s="253"/>
      <c r="L551" s="254"/>
      <c r="M551" s="254"/>
      <c r="N551" s="253">
        <f t="shared" si="38"/>
        <v>1000</v>
      </c>
    </row>
    <row r="552" spans="1:14">
      <c r="A552" s="256"/>
      <c r="B552" t="s">
        <v>87</v>
      </c>
      <c r="C552" t="s">
        <v>90</v>
      </c>
      <c r="D552" t="s">
        <v>744</v>
      </c>
      <c r="E552" s="263">
        <v>377872</v>
      </c>
      <c r="F552" s="261">
        <v>43696</v>
      </c>
      <c r="G552" t="s">
        <v>215</v>
      </c>
      <c r="H552" s="252">
        <f t="shared" si="36"/>
        <v>4000</v>
      </c>
      <c r="I552" s="253">
        <f t="shared" si="37"/>
        <v>4600</v>
      </c>
      <c r="J552" s="254"/>
      <c r="K552" s="253"/>
      <c r="L552" s="254"/>
      <c r="M552" s="254"/>
      <c r="N552" s="253">
        <f t="shared" si="38"/>
        <v>1000</v>
      </c>
    </row>
    <row r="553" spans="1:14">
      <c r="A553" s="256"/>
      <c r="B553" t="s">
        <v>87</v>
      </c>
      <c r="C553" t="s">
        <v>90</v>
      </c>
      <c r="D553" t="s">
        <v>745</v>
      </c>
      <c r="E553" s="263">
        <v>377784</v>
      </c>
      <c r="F553" s="261">
        <v>43694</v>
      </c>
      <c r="G553" t="s">
        <v>215</v>
      </c>
      <c r="H553" s="252">
        <f t="shared" si="36"/>
        <v>4000</v>
      </c>
      <c r="I553" s="253">
        <f t="shared" si="37"/>
        <v>4600</v>
      </c>
      <c r="J553" s="254"/>
      <c r="K553" s="253"/>
      <c r="L553" s="254"/>
      <c r="M553" s="254"/>
      <c r="N553" s="253">
        <f t="shared" si="38"/>
        <v>1000</v>
      </c>
    </row>
    <row r="554" spans="1:14">
      <c r="A554" s="256"/>
      <c r="B554" t="s">
        <v>87</v>
      </c>
      <c r="C554" t="s">
        <v>90</v>
      </c>
      <c r="D554" t="s">
        <v>746</v>
      </c>
      <c r="E554" s="263">
        <v>377997</v>
      </c>
      <c r="F554" s="261">
        <v>43697</v>
      </c>
      <c r="G554" t="s">
        <v>215</v>
      </c>
      <c r="H554" s="252">
        <f t="shared" si="36"/>
        <v>4000</v>
      </c>
      <c r="I554" s="253">
        <f t="shared" si="37"/>
        <v>4600</v>
      </c>
      <c r="J554" s="254"/>
      <c r="K554" s="253"/>
      <c r="L554" s="254"/>
      <c r="M554" s="254"/>
      <c r="N554" s="253">
        <f t="shared" si="38"/>
        <v>1000</v>
      </c>
    </row>
    <row r="555" spans="1:14">
      <c r="A555" s="256"/>
      <c r="B555" t="s">
        <v>87</v>
      </c>
      <c r="C555" t="s">
        <v>90</v>
      </c>
      <c r="D555" t="s">
        <v>833</v>
      </c>
      <c r="E555" s="263">
        <v>378061</v>
      </c>
      <c r="F555" s="261">
        <v>43698</v>
      </c>
      <c r="G555" t="s">
        <v>215</v>
      </c>
      <c r="H555" s="252">
        <f t="shared" ref="H555:H586" si="39">IF(D555&gt;0,4000,"")</f>
        <v>4000</v>
      </c>
      <c r="I555" s="253">
        <f t="shared" ref="I555:I586" si="40">IF(E555&gt;0,IF(J555="",4600,""),"")</f>
        <v>4600</v>
      </c>
      <c r="J555" s="254"/>
      <c r="K555" s="253"/>
      <c r="L555" s="254"/>
      <c r="M555" s="254"/>
      <c r="N555" s="253">
        <f t="shared" ref="N555:N586" si="41">IF(D555&gt;0,1000,"")</f>
        <v>1000</v>
      </c>
    </row>
    <row r="556" spans="1:14">
      <c r="A556" s="256"/>
      <c r="B556" t="s">
        <v>80</v>
      </c>
      <c r="C556" t="s">
        <v>159</v>
      </c>
      <c r="D556" t="s">
        <v>747</v>
      </c>
      <c r="E556" s="263">
        <v>377757</v>
      </c>
      <c r="F556" s="261">
        <v>43693</v>
      </c>
      <c r="G556" t="s">
        <v>215</v>
      </c>
      <c r="H556" s="252">
        <f t="shared" si="39"/>
        <v>4000</v>
      </c>
      <c r="I556" s="253">
        <f t="shared" si="40"/>
        <v>4600</v>
      </c>
      <c r="J556" s="254"/>
      <c r="K556" s="253"/>
      <c r="L556" s="254"/>
      <c r="M556" s="254"/>
      <c r="N556" s="253">
        <f t="shared" si="41"/>
        <v>1000</v>
      </c>
    </row>
    <row r="557" spans="1:14">
      <c r="A557" s="256"/>
      <c r="B557" t="s">
        <v>80</v>
      </c>
      <c r="C557" t="s">
        <v>113</v>
      </c>
      <c r="D557" t="s">
        <v>748</v>
      </c>
      <c r="E557" s="263">
        <v>377940</v>
      </c>
      <c r="F557" s="261">
        <v>43697</v>
      </c>
      <c r="G557" t="s">
        <v>215</v>
      </c>
      <c r="H557" s="252">
        <f t="shared" si="39"/>
        <v>4000</v>
      </c>
      <c r="I557" s="253">
        <f t="shared" si="40"/>
        <v>4600</v>
      </c>
      <c r="J557" s="254"/>
      <c r="K557" s="253"/>
      <c r="L557" s="254"/>
      <c r="M557" s="254"/>
      <c r="N557" s="253">
        <f t="shared" si="41"/>
        <v>1000</v>
      </c>
    </row>
    <row r="558" spans="1:14">
      <c r="A558" s="256"/>
      <c r="B558" t="s">
        <v>80</v>
      </c>
      <c r="C558" t="s">
        <v>113</v>
      </c>
      <c r="D558" t="s">
        <v>749</v>
      </c>
      <c r="E558" s="263">
        <v>377896</v>
      </c>
      <c r="F558" s="261">
        <v>43696</v>
      </c>
      <c r="G558" t="s">
        <v>215</v>
      </c>
      <c r="H558" s="252">
        <f t="shared" si="39"/>
        <v>4000</v>
      </c>
      <c r="I558" s="253">
        <f t="shared" si="40"/>
        <v>4600</v>
      </c>
      <c r="J558" s="254"/>
      <c r="K558" s="253"/>
      <c r="L558" s="254"/>
      <c r="M558" s="254"/>
      <c r="N558" s="253">
        <f t="shared" si="41"/>
        <v>1000</v>
      </c>
    </row>
    <row r="559" spans="1:14">
      <c r="A559" s="256"/>
      <c r="B559" t="s">
        <v>80</v>
      </c>
      <c r="C559" t="s">
        <v>113</v>
      </c>
      <c r="D559" t="s">
        <v>750</v>
      </c>
      <c r="E559" s="263">
        <v>377888</v>
      </c>
      <c r="F559" s="261">
        <v>43696</v>
      </c>
      <c r="G559" t="s">
        <v>215</v>
      </c>
      <c r="H559" s="252">
        <f t="shared" si="39"/>
        <v>4000</v>
      </c>
      <c r="I559" s="253">
        <f t="shared" si="40"/>
        <v>4600</v>
      </c>
      <c r="J559" s="254"/>
      <c r="K559" s="253"/>
      <c r="L559" s="254"/>
      <c r="M559" s="254"/>
      <c r="N559" s="253">
        <f t="shared" si="41"/>
        <v>1000</v>
      </c>
    </row>
    <row r="560" spans="1:14">
      <c r="A560" s="256"/>
      <c r="B560" t="s">
        <v>87</v>
      </c>
      <c r="C560" t="s">
        <v>133</v>
      </c>
      <c r="D560" t="s">
        <v>834</v>
      </c>
      <c r="E560" s="263">
        <v>378039</v>
      </c>
      <c r="F560" s="261">
        <v>43698</v>
      </c>
      <c r="G560" t="s">
        <v>215</v>
      </c>
      <c r="H560" s="252">
        <f t="shared" si="39"/>
        <v>4000</v>
      </c>
      <c r="I560" s="253">
        <f t="shared" si="40"/>
        <v>4600</v>
      </c>
      <c r="J560" s="254"/>
      <c r="K560" s="253"/>
      <c r="L560" s="254"/>
      <c r="M560" s="254"/>
      <c r="N560" s="253">
        <f t="shared" si="41"/>
        <v>1000</v>
      </c>
    </row>
    <row r="561" spans="1:14">
      <c r="A561" s="256"/>
      <c r="B561" t="s">
        <v>91</v>
      </c>
      <c r="C561" t="s">
        <v>131</v>
      </c>
      <c r="D561" t="s">
        <v>835</v>
      </c>
      <c r="E561" s="263">
        <v>377764</v>
      </c>
      <c r="F561" s="261">
        <v>43694</v>
      </c>
      <c r="G561" t="s">
        <v>215</v>
      </c>
      <c r="H561" s="252">
        <f t="shared" si="39"/>
        <v>4000</v>
      </c>
      <c r="I561" s="253">
        <f t="shared" si="40"/>
        <v>4600</v>
      </c>
      <c r="J561" s="254"/>
      <c r="K561" s="253"/>
      <c r="L561" s="254"/>
      <c r="M561" s="254"/>
      <c r="N561" s="253">
        <f t="shared" si="41"/>
        <v>1000</v>
      </c>
    </row>
    <row r="562" spans="1:14">
      <c r="A562" s="256"/>
      <c r="B562" t="s">
        <v>91</v>
      </c>
      <c r="C562" t="s">
        <v>131</v>
      </c>
      <c r="D562" t="s">
        <v>836</v>
      </c>
      <c r="E562" s="263">
        <v>377960</v>
      </c>
      <c r="F562" s="261">
        <v>43697</v>
      </c>
      <c r="G562" t="s">
        <v>215</v>
      </c>
      <c r="H562" s="252">
        <f t="shared" si="39"/>
        <v>4000</v>
      </c>
      <c r="I562" s="253">
        <f t="shared" si="40"/>
        <v>4600</v>
      </c>
      <c r="J562" s="254"/>
      <c r="K562" s="253"/>
      <c r="L562" s="254"/>
      <c r="M562" s="254"/>
      <c r="N562" s="253">
        <f t="shared" si="41"/>
        <v>1000</v>
      </c>
    </row>
    <row r="563" spans="1:14">
      <c r="A563" s="256"/>
      <c r="B563" t="s">
        <v>91</v>
      </c>
      <c r="C563" t="s">
        <v>131</v>
      </c>
      <c r="D563" t="s">
        <v>807</v>
      </c>
      <c r="E563" s="263">
        <v>377948</v>
      </c>
      <c r="F563" s="261">
        <v>43697</v>
      </c>
      <c r="G563" t="s">
        <v>215</v>
      </c>
      <c r="H563" s="252">
        <f t="shared" si="39"/>
        <v>4000</v>
      </c>
      <c r="I563" s="253">
        <f t="shared" si="40"/>
        <v>4600</v>
      </c>
      <c r="J563" s="254"/>
      <c r="K563" s="253"/>
      <c r="L563" s="254"/>
      <c r="M563" s="254"/>
      <c r="N563" s="253">
        <f t="shared" si="41"/>
        <v>1000</v>
      </c>
    </row>
    <row r="564" spans="1:14">
      <c r="A564" s="256"/>
      <c r="B564" t="s">
        <v>91</v>
      </c>
      <c r="C564" t="s">
        <v>131</v>
      </c>
      <c r="D564" t="s">
        <v>837</v>
      </c>
      <c r="E564" s="263">
        <v>378123</v>
      </c>
      <c r="F564" s="261">
        <v>43698</v>
      </c>
      <c r="G564" t="s">
        <v>215</v>
      </c>
      <c r="H564" s="252">
        <f t="shared" si="39"/>
        <v>4000</v>
      </c>
      <c r="I564" s="253">
        <f t="shared" si="40"/>
        <v>4600</v>
      </c>
      <c r="J564" s="254"/>
      <c r="K564" s="253"/>
      <c r="L564" s="254"/>
      <c r="M564" s="254"/>
      <c r="N564" s="253">
        <f t="shared" si="41"/>
        <v>1000</v>
      </c>
    </row>
    <row r="565" spans="1:14">
      <c r="A565" s="256"/>
      <c r="B565" t="s">
        <v>91</v>
      </c>
      <c r="C565" t="s">
        <v>131</v>
      </c>
      <c r="D565" t="s">
        <v>751</v>
      </c>
      <c r="E565" s="263">
        <v>378108</v>
      </c>
      <c r="F565" s="261">
        <v>43698</v>
      </c>
      <c r="G565" t="s">
        <v>215</v>
      </c>
      <c r="H565" s="252">
        <f t="shared" si="39"/>
        <v>4000</v>
      </c>
      <c r="I565" s="253">
        <f t="shared" si="40"/>
        <v>4600</v>
      </c>
      <c r="J565" s="254"/>
      <c r="K565" s="253"/>
      <c r="L565" s="254"/>
      <c r="M565" s="254"/>
      <c r="N565" s="253">
        <f t="shared" si="41"/>
        <v>1000</v>
      </c>
    </row>
    <row r="566" spans="1:14">
      <c r="A566" s="256"/>
      <c r="B566" t="s">
        <v>91</v>
      </c>
      <c r="C566" t="s">
        <v>92</v>
      </c>
      <c r="D566" t="s">
        <v>752</v>
      </c>
      <c r="E566" s="263">
        <v>377893</v>
      </c>
      <c r="F566" s="261">
        <v>43696</v>
      </c>
      <c r="G566" t="s">
        <v>215</v>
      </c>
      <c r="H566" s="252">
        <f t="shared" si="39"/>
        <v>4000</v>
      </c>
      <c r="I566" s="253">
        <f t="shared" si="40"/>
        <v>4600</v>
      </c>
      <c r="J566" s="254"/>
      <c r="K566" s="253"/>
      <c r="L566" s="254"/>
      <c r="M566" s="254"/>
      <c r="N566" s="253">
        <f t="shared" si="41"/>
        <v>1000</v>
      </c>
    </row>
    <row r="567" spans="1:14">
      <c r="A567" s="256"/>
      <c r="B567" t="s">
        <v>91</v>
      </c>
      <c r="C567" t="s">
        <v>92</v>
      </c>
      <c r="D567" t="s">
        <v>838</v>
      </c>
      <c r="E567" s="263">
        <v>377951</v>
      </c>
      <c r="F567" s="261">
        <v>43697</v>
      </c>
      <c r="G567" t="s">
        <v>215</v>
      </c>
      <c r="H567" s="252">
        <f t="shared" si="39"/>
        <v>4000</v>
      </c>
      <c r="I567" s="253">
        <f t="shared" si="40"/>
        <v>4600</v>
      </c>
      <c r="J567" s="254"/>
      <c r="K567" s="253"/>
      <c r="L567" s="254"/>
      <c r="M567" s="254"/>
      <c r="N567" s="253">
        <f t="shared" si="41"/>
        <v>1000</v>
      </c>
    </row>
    <row r="568" spans="1:14">
      <c r="A568" s="256"/>
      <c r="B568" t="s">
        <v>91</v>
      </c>
      <c r="C568" t="s">
        <v>92</v>
      </c>
      <c r="D568" t="s">
        <v>753</v>
      </c>
      <c r="E568" s="263">
        <v>378081</v>
      </c>
      <c r="F568" s="261">
        <v>43698</v>
      </c>
      <c r="G568" t="s">
        <v>215</v>
      </c>
      <c r="H568" s="252">
        <f t="shared" si="39"/>
        <v>4000</v>
      </c>
      <c r="I568" s="253">
        <f t="shared" si="40"/>
        <v>4600</v>
      </c>
      <c r="J568" s="254"/>
      <c r="K568" s="253"/>
      <c r="L568" s="254"/>
      <c r="M568" s="254"/>
      <c r="N568" s="253">
        <f t="shared" si="41"/>
        <v>1000</v>
      </c>
    </row>
    <row r="569" spans="1:14">
      <c r="A569" s="256"/>
      <c r="B569" t="s">
        <v>91</v>
      </c>
      <c r="C569" t="s">
        <v>92</v>
      </c>
      <c r="D569" t="s">
        <v>808</v>
      </c>
      <c r="E569" s="263">
        <v>378132</v>
      </c>
      <c r="F569" s="261">
        <v>43698</v>
      </c>
      <c r="G569" t="s">
        <v>215</v>
      </c>
      <c r="H569" s="252">
        <f t="shared" si="39"/>
        <v>4000</v>
      </c>
      <c r="I569" s="253">
        <f t="shared" si="40"/>
        <v>4600</v>
      </c>
      <c r="J569" s="254"/>
      <c r="K569" s="253"/>
      <c r="L569" s="254"/>
      <c r="M569" s="254"/>
      <c r="N569" s="253">
        <f t="shared" si="41"/>
        <v>1000</v>
      </c>
    </row>
    <row r="570" spans="1:14">
      <c r="A570" s="256"/>
      <c r="B570" t="s">
        <v>91</v>
      </c>
      <c r="C570" t="s">
        <v>114</v>
      </c>
      <c r="D570" t="s">
        <v>754</v>
      </c>
      <c r="E570" s="263">
        <v>377767</v>
      </c>
      <c r="F570" s="261">
        <v>43694</v>
      </c>
      <c r="G570" t="s">
        <v>215</v>
      </c>
      <c r="H570" s="252">
        <f t="shared" si="39"/>
        <v>4000</v>
      </c>
      <c r="I570" s="253">
        <f t="shared" si="40"/>
        <v>4600</v>
      </c>
      <c r="J570" s="254"/>
      <c r="K570" s="253"/>
      <c r="L570" s="254"/>
      <c r="M570" s="254"/>
      <c r="N570" s="253">
        <f t="shared" si="41"/>
        <v>1000</v>
      </c>
    </row>
    <row r="571" spans="1:14">
      <c r="A571" s="256"/>
      <c r="B571" t="s">
        <v>91</v>
      </c>
      <c r="C571" t="s">
        <v>114</v>
      </c>
      <c r="D571" t="s">
        <v>839</v>
      </c>
      <c r="E571" s="263">
        <v>378099</v>
      </c>
      <c r="F571" s="261">
        <v>43698</v>
      </c>
      <c r="G571" t="s">
        <v>215</v>
      </c>
      <c r="H571" s="252">
        <f t="shared" si="39"/>
        <v>4000</v>
      </c>
      <c r="I571" s="253">
        <f t="shared" si="40"/>
        <v>4600</v>
      </c>
      <c r="J571" s="254"/>
      <c r="K571" s="253"/>
      <c r="L571" s="254"/>
      <c r="M571" s="254"/>
      <c r="N571" s="253">
        <f t="shared" si="41"/>
        <v>1000</v>
      </c>
    </row>
    <row r="572" spans="1:14">
      <c r="A572" s="256"/>
      <c r="B572" t="s">
        <v>91</v>
      </c>
      <c r="C572" t="s">
        <v>114</v>
      </c>
      <c r="D572" t="s">
        <v>755</v>
      </c>
      <c r="E572" s="263">
        <v>377983</v>
      </c>
      <c r="F572" s="261">
        <v>43697</v>
      </c>
      <c r="G572" t="s">
        <v>215</v>
      </c>
      <c r="H572" s="252">
        <f t="shared" si="39"/>
        <v>4000</v>
      </c>
      <c r="I572" s="253">
        <f t="shared" si="40"/>
        <v>4600</v>
      </c>
      <c r="J572" s="254"/>
      <c r="K572" s="253"/>
      <c r="L572" s="254"/>
      <c r="M572" s="254"/>
      <c r="N572" s="253">
        <f t="shared" si="41"/>
        <v>1000</v>
      </c>
    </row>
    <row r="573" spans="1:14">
      <c r="A573" s="256"/>
      <c r="B573" t="s">
        <v>91</v>
      </c>
      <c r="C573" t="s">
        <v>132</v>
      </c>
      <c r="D573" t="s">
        <v>756</v>
      </c>
      <c r="E573" s="263">
        <v>377822</v>
      </c>
      <c r="F573" s="261">
        <v>43694</v>
      </c>
      <c r="G573" t="s">
        <v>215</v>
      </c>
      <c r="H573" s="252">
        <f t="shared" si="39"/>
        <v>4000</v>
      </c>
      <c r="I573" s="253">
        <f t="shared" si="40"/>
        <v>4600</v>
      </c>
      <c r="J573" s="254"/>
      <c r="K573" s="253"/>
      <c r="L573" s="254"/>
      <c r="M573" s="254"/>
      <c r="N573" s="253">
        <f t="shared" si="41"/>
        <v>1000</v>
      </c>
    </row>
    <row r="574" spans="1:14">
      <c r="A574" s="256"/>
      <c r="B574" t="s">
        <v>87</v>
      </c>
      <c r="C574" t="s">
        <v>115</v>
      </c>
      <c r="D574" t="s">
        <v>757</v>
      </c>
      <c r="E574" s="263">
        <v>378012</v>
      </c>
      <c r="F574" s="261">
        <v>43697</v>
      </c>
      <c r="G574" t="s">
        <v>215</v>
      </c>
      <c r="H574" s="252">
        <f t="shared" si="39"/>
        <v>4000</v>
      </c>
      <c r="I574" s="253">
        <f t="shared" si="40"/>
        <v>4600</v>
      </c>
      <c r="J574" s="254"/>
      <c r="K574" s="253"/>
      <c r="L574" s="254"/>
      <c r="M574" s="254"/>
      <c r="N574" s="253">
        <f t="shared" si="41"/>
        <v>1000</v>
      </c>
    </row>
    <row r="575" spans="1:14">
      <c r="A575" s="256"/>
      <c r="B575" t="s">
        <v>80</v>
      </c>
      <c r="C575" t="s">
        <v>89</v>
      </c>
      <c r="D575" t="s">
        <v>840</v>
      </c>
      <c r="E575" s="263">
        <v>378113</v>
      </c>
      <c r="F575" s="261">
        <v>43698</v>
      </c>
      <c r="G575" t="s">
        <v>215</v>
      </c>
      <c r="H575" s="252">
        <f t="shared" si="39"/>
        <v>4000</v>
      </c>
      <c r="I575" s="253">
        <f t="shared" si="40"/>
        <v>4600</v>
      </c>
      <c r="J575" s="254"/>
      <c r="K575" s="253"/>
      <c r="L575" s="254"/>
      <c r="M575" s="254"/>
      <c r="N575" s="253">
        <f t="shared" si="41"/>
        <v>1000</v>
      </c>
    </row>
    <row r="576" spans="1:14">
      <c r="A576" s="256"/>
      <c r="B576" t="s">
        <v>80</v>
      </c>
      <c r="C576" t="s">
        <v>111</v>
      </c>
      <c r="D576" t="s">
        <v>758</v>
      </c>
      <c r="E576" s="263">
        <v>378009</v>
      </c>
      <c r="F576" s="261">
        <v>43697</v>
      </c>
      <c r="G576" t="s">
        <v>215</v>
      </c>
      <c r="H576" s="252">
        <f t="shared" si="39"/>
        <v>4000</v>
      </c>
      <c r="I576" s="253">
        <f t="shared" si="40"/>
        <v>4600</v>
      </c>
      <c r="J576" s="254"/>
      <c r="K576" s="253"/>
      <c r="L576" s="254"/>
      <c r="M576" s="254"/>
      <c r="N576" s="253">
        <f t="shared" si="41"/>
        <v>1000</v>
      </c>
    </row>
    <row r="577" spans="1:14">
      <c r="A577" s="256"/>
      <c r="B577" t="s">
        <v>80</v>
      </c>
      <c r="C577" t="s">
        <v>111</v>
      </c>
      <c r="D577" t="s">
        <v>759</v>
      </c>
      <c r="E577" s="263">
        <v>377873</v>
      </c>
      <c r="F577" s="261">
        <v>43696</v>
      </c>
      <c r="G577" t="s">
        <v>215</v>
      </c>
      <c r="H577" s="252">
        <f t="shared" si="39"/>
        <v>4000</v>
      </c>
      <c r="I577" s="253">
        <f t="shared" si="40"/>
        <v>4600</v>
      </c>
      <c r="J577" s="254"/>
      <c r="K577" s="253"/>
      <c r="L577" s="254"/>
      <c r="M577" s="254"/>
      <c r="N577" s="253">
        <f t="shared" si="41"/>
        <v>1000</v>
      </c>
    </row>
    <row r="578" spans="1:14">
      <c r="A578" s="256"/>
      <c r="B578" t="s">
        <v>84</v>
      </c>
      <c r="C578" t="s">
        <v>170</v>
      </c>
      <c r="D578" t="s">
        <v>841</v>
      </c>
      <c r="E578" s="263">
        <v>378093</v>
      </c>
      <c r="F578" s="261">
        <v>43698</v>
      </c>
      <c r="G578" t="s">
        <v>215</v>
      </c>
      <c r="H578" s="252">
        <f t="shared" si="39"/>
        <v>4000</v>
      </c>
      <c r="I578" s="253">
        <f t="shared" si="40"/>
        <v>4600</v>
      </c>
      <c r="J578" s="254"/>
      <c r="K578" s="253"/>
      <c r="L578" s="254"/>
      <c r="M578" s="254"/>
      <c r="N578" s="253">
        <f t="shared" si="41"/>
        <v>1000</v>
      </c>
    </row>
    <row r="579" spans="1:14">
      <c r="A579" s="256"/>
      <c r="B579" t="s">
        <v>84</v>
      </c>
      <c r="C579" t="s">
        <v>170</v>
      </c>
      <c r="D579" t="s">
        <v>842</v>
      </c>
      <c r="E579" s="263">
        <v>378028</v>
      </c>
      <c r="F579" s="261">
        <v>43698</v>
      </c>
      <c r="G579" t="s">
        <v>215</v>
      </c>
      <c r="H579" s="252">
        <f t="shared" si="39"/>
        <v>4000</v>
      </c>
      <c r="I579" s="253">
        <f t="shared" si="40"/>
        <v>4600</v>
      </c>
      <c r="J579" s="254"/>
      <c r="K579" s="253"/>
      <c r="L579" s="254"/>
      <c r="M579" s="254"/>
      <c r="N579" s="253">
        <f t="shared" si="41"/>
        <v>1000</v>
      </c>
    </row>
    <row r="580" spans="1:14">
      <c r="A580" s="256"/>
      <c r="B580" t="s">
        <v>84</v>
      </c>
      <c r="C580" t="s">
        <v>170</v>
      </c>
      <c r="D580" t="s">
        <v>760</v>
      </c>
      <c r="E580" s="263">
        <v>378056</v>
      </c>
      <c r="F580" s="261">
        <v>43698</v>
      </c>
      <c r="G580" t="s">
        <v>215</v>
      </c>
      <c r="H580" s="252">
        <f t="shared" si="39"/>
        <v>4000</v>
      </c>
      <c r="I580" s="253">
        <f t="shared" si="40"/>
        <v>4600</v>
      </c>
      <c r="J580" s="254"/>
      <c r="K580" s="253"/>
      <c r="L580" s="254"/>
      <c r="M580" s="254"/>
      <c r="N580" s="253">
        <f t="shared" si="41"/>
        <v>1000</v>
      </c>
    </row>
    <row r="581" spans="1:14">
      <c r="A581" s="256"/>
      <c r="B581" t="s">
        <v>84</v>
      </c>
      <c r="C581" t="s">
        <v>170</v>
      </c>
      <c r="D581" t="s">
        <v>761</v>
      </c>
      <c r="E581" s="263">
        <v>377860</v>
      </c>
      <c r="F581" s="261">
        <v>43696</v>
      </c>
      <c r="G581" t="s">
        <v>215</v>
      </c>
      <c r="H581" s="252">
        <f t="shared" si="39"/>
        <v>4000</v>
      </c>
      <c r="I581" s="253">
        <f t="shared" si="40"/>
        <v>4600</v>
      </c>
      <c r="J581" s="254"/>
      <c r="K581" s="253"/>
      <c r="L581" s="254"/>
      <c r="M581" s="254"/>
      <c r="N581" s="253">
        <f t="shared" si="41"/>
        <v>1000</v>
      </c>
    </row>
    <row r="582" spans="1:14">
      <c r="A582" s="256"/>
      <c r="B582" t="s">
        <v>87</v>
      </c>
      <c r="C582" t="s">
        <v>90</v>
      </c>
      <c r="D582" t="s">
        <v>762</v>
      </c>
      <c r="E582" s="263">
        <v>378027</v>
      </c>
      <c r="F582" s="261">
        <v>43698</v>
      </c>
      <c r="G582" t="s">
        <v>215</v>
      </c>
      <c r="H582" s="252">
        <f t="shared" si="39"/>
        <v>4000</v>
      </c>
      <c r="I582" s="253">
        <f t="shared" si="40"/>
        <v>4600</v>
      </c>
      <c r="J582" s="254"/>
      <c r="K582" s="253"/>
      <c r="L582" s="254"/>
      <c r="M582" s="254"/>
      <c r="N582" s="253">
        <f t="shared" si="41"/>
        <v>1000</v>
      </c>
    </row>
    <row r="583" spans="1:14">
      <c r="A583" s="256"/>
      <c r="B583" t="s">
        <v>87</v>
      </c>
      <c r="C583" t="s">
        <v>763</v>
      </c>
      <c r="D583" t="s">
        <v>764</v>
      </c>
      <c r="E583" s="263">
        <v>378037</v>
      </c>
      <c r="F583" s="261">
        <v>43698</v>
      </c>
      <c r="G583" t="s">
        <v>215</v>
      </c>
      <c r="H583" s="252">
        <f t="shared" si="39"/>
        <v>4000</v>
      </c>
      <c r="I583" s="253">
        <f t="shared" si="40"/>
        <v>4600</v>
      </c>
      <c r="J583" s="254"/>
      <c r="K583" s="253"/>
      <c r="L583" s="254"/>
      <c r="M583" s="254"/>
      <c r="N583" s="253">
        <f t="shared" si="41"/>
        <v>1000</v>
      </c>
    </row>
    <row r="584" spans="1:14">
      <c r="A584" s="256"/>
      <c r="B584" t="s">
        <v>82</v>
      </c>
      <c r="C584" t="s">
        <v>172</v>
      </c>
      <c r="D584" t="s">
        <v>843</v>
      </c>
      <c r="E584" s="263">
        <v>377884</v>
      </c>
      <c r="F584" s="261">
        <v>43696</v>
      </c>
      <c r="G584" t="s">
        <v>215</v>
      </c>
      <c r="H584" s="252">
        <f t="shared" si="39"/>
        <v>4000</v>
      </c>
      <c r="I584" s="253">
        <f t="shared" si="40"/>
        <v>4600</v>
      </c>
      <c r="J584" s="254"/>
      <c r="K584" s="253"/>
      <c r="L584" s="254"/>
      <c r="M584" s="254"/>
      <c r="N584" s="253">
        <f t="shared" si="41"/>
        <v>1000</v>
      </c>
    </row>
    <row r="585" spans="1:14">
      <c r="A585" s="256"/>
      <c r="B585" t="s">
        <v>117</v>
      </c>
      <c r="C585" t="s">
        <v>118</v>
      </c>
      <c r="D585" t="s">
        <v>765</v>
      </c>
      <c r="E585" s="263">
        <v>378059</v>
      </c>
      <c r="F585" s="261">
        <v>43698</v>
      </c>
      <c r="G585" t="s">
        <v>215</v>
      </c>
      <c r="H585" s="252">
        <f t="shared" si="39"/>
        <v>4000</v>
      </c>
      <c r="I585" s="253">
        <f t="shared" si="40"/>
        <v>4600</v>
      </c>
      <c r="J585" s="254"/>
      <c r="K585" s="253"/>
      <c r="L585" s="254"/>
      <c r="M585" s="254"/>
      <c r="N585" s="253">
        <f t="shared" si="41"/>
        <v>1000</v>
      </c>
    </row>
    <row r="586" spans="1:14">
      <c r="A586" s="256"/>
      <c r="B586" t="s">
        <v>119</v>
      </c>
      <c r="C586" t="s">
        <v>125</v>
      </c>
      <c r="D586" t="s">
        <v>766</v>
      </c>
      <c r="E586" s="263">
        <v>378008</v>
      </c>
      <c r="F586" s="261">
        <v>43697</v>
      </c>
      <c r="G586" t="s">
        <v>215</v>
      </c>
      <c r="H586" s="252">
        <f t="shared" si="39"/>
        <v>4000</v>
      </c>
      <c r="I586" s="253">
        <f t="shared" si="40"/>
        <v>4600</v>
      </c>
      <c r="J586" s="254"/>
      <c r="K586" s="253"/>
      <c r="L586" s="254"/>
      <c r="M586" s="254"/>
      <c r="N586" s="253">
        <f t="shared" si="41"/>
        <v>1000</v>
      </c>
    </row>
    <row r="587" spans="1:14">
      <c r="A587" s="256"/>
      <c r="B587" t="s">
        <v>161</v>
      </c>
      <c r="C587" t="s">
        <v>767</v>
      </c>
      <c r="D587" t="s">
        <v>768</v>
      </c>
      <c r="E587" s="263">
        <v>377976</v>
      </c>
      <c r="F587" s="261">
        <v>43697</v>
      </c>
      <c r="G587" t="s">
        <v>215</v>
      </c>
      <c r="H587" s="252">
        <f t="shared" ref="H587:H620" si="42">IF(D587&gt;0,4000,"")</f>
        <v>4000</v>
      </c>
      <c r="I587" s="253">
        <f t="shared" ref="I587:I618" si="43">IF(E587&gt;0,IF(J587="",4600,""),"")</f>
        <v>4600</v>
      </c>
      <c r="J587" s="254"/>
      <c r="K587" s="253"/>
      <c r="L587" s="254"/>
      <c r="M587" s="254"/>
      <c r="N587" s="253">
        <f t="shared" ref="N587:N620" si="44">IF(D587&gt;0,1000,"")</f>
        <v>1000</v>
      </c>
    </row>
    <row r="588" spans="1:14">
      <c r="A588" s="256"/>
      <c r="B588" t="s">
        <v>94</v>
      </c>
      <c r="C588" t="s">
        <v>120</v>
      </c>
      <c r="D588" t="s">
        <v>769</v>
      </c>
      <c r="E588" s="263">
        <v>377912</v>
      </c>
      <c r="F588" s="261">
        <v>43696</v>
      </c>
      <c r="G588" t="s">
        <v>215</v>
      </c>
      <c r="H588" s="252">
        <f t="shared" si="42"/>
        <v>4000</v>
      </c>
      <c r="I588" s="253">
        <f t="shared" si="43"/>
        <v>4600</v>
      </c>
      <c r="J588" s="254"/>
      <c r="K588" s="253"/>
      <c r="L588" s="254"/>
      <c r="M588" s="254"/>
      <c r="N588" s="253">
        <f t="shared" si="44"/>
        <v>1000</v>
      </c>
    </row>
    <row r="589" spans="1:14">
      <c r="A589" s="256"/>
      <c r="B589" t="s">
        <v>94</v>
      </c>
      <c r="C589" t="s">
        <v>120</v>
      </c>
      <c r="D589" t="s">
        <v>770</v>
      </c>
      <c r="E589" s="263">
        <v>378138</v>
      </c>
      <c r="F589" s="261">
        <v>43698</v>
      </c>
      <c r="G589" t="s">
        <v>215</v>
      </c>
      <c r="H589" s="252">
        <f t="shared" si="42"/>
        <v>4000</v>
      </c>
      <c r="I589" s="253">
        <f t="shared" si="43"/>
        <v>4600</v>
      </c>
      <c r="J589" s="254"/>
      <c r="K589" s="253"/>
      <c r="L589" s="254"/>
      <c r="M589" s="254"/>
      <c r="N589" s="253">
        <f t="shared" si="44"/>
        <v>1000</v>
      </c>
    </row>
    <row r="590" spans="1:14">
      <c r="A590" s="256"/>
      <c r="B590" t="s">
        <v>94</v>
      </c>
      <c r="C590" t="s">
        <v>150</v>
      </c>
      <c r="D590" t="s">
        <v>809</v>
      </c>
      <c r="E590" s="263">
        <v>377921</v>
      </c>
      <c r="F590" s="261">
        <v>43697</v>
      </c>
      <c r="G590" t="s">
        <v>215</v>
      </c>
      <c r="H590" s="252">
        <f t="shared" si="42"/>
        <v>4000</v>
      </c>
      <c r="I590" s="253">
        <f t="shared" si="43"/>
        <v>4600</v>
      </c>
      <c r="J590" s="254"/>
      <c r="K590" s="253"/>
      <c r="L590" s="254"/>
      <c r="M590" s="254"/>
      <c r="N590" s="253">
        <f t="shared" si="44"/>
        <v>1000</v>
      </c>
    </row>
    <row r="591" spans="1:14">
      <c r="A591" s="256"/>
      <c r="B591" t="s">
        <v>87</v>
      </c>
      <c r="C591" t="s">
        <v>135</v>
      </c>
      <c r="D591" t="s">
        <v>771</v>
      </c>
      <c r="E591" s="263">
        <v>377867</v>
      </c>
      <c r="F591" s="261">
        <v>43696</v>
      </c>
      <c r="G591" t="s">
        <v>215</v>
      </c>
      <c r="H591" s="252">
        <f t="shared" si="42"/>
        <v>4000</v>
      </c>
      <c r="I591" s="253">
        <f t="shared" si="43"/>
        <v>4600</v>
      </c>
      <c r="J591" s="254"/>
      <c r="K591" s="253"/>
      <c r="L591" s="254"/>
      <c r="M591" s="254"/>
      <c r="N591" s="253">
        <f t="shared" si="44"/>
        <v>1000</v>
      </c>
    </row>
    <row r="592" spans="1:14">
      <c r="A592" s="256"/>
      <c r="B592" t="s">
        <v>87</v>
      </c>
      <c r="C592" t="s">
        <v>810</v>
      </c>
      <c r="D592" t="s">
        <v>811</v>
      </c>
      <c r="E592" s="263">
        <v>378076</v>
      </c>
      <c r="F592" s="261">
        <v>43698</v>
      </c>
      <c r="G592" t="s">
        <v>215</v>
      </c>
      <c r="H592" s="252">
        <f t="shared" si="42"/>
        <v>4000</v>
      </c>
      <c r="I592" s="253">
        <f t="shared" si="43"/>
        <v>4600</v>
      </c>
      <c r="J592" s="254"/>
      <c r="K592" s="253"/>
      <c r="L592" s="254"/>
      <c r="M592" s="254"/>
      <c r="N592" s="253">
        <f t="shared" si="44"/>
        <v>1000</v>
      </c>
    </row>
    <row r="593" spans="1:14">
      <c r="A593" s="256"/>
      <c r="B593" t="s">
        <v>82</v>
      </c>
      <c r="C593" t="s">
        <v>162</v>
      </c>
      <c r="D593" t="s">
        <v>812</v>
      </c>
      <c r="E593" s="263">
        <v>377898</v>
      </c>
      <c r="F593" s="261">
        <v>43696</v>
      </c>
      <c r="G593" t="s">
        <v>215</v>
      </c>
      <c r="H593" s="252">
        <f t="shared" si="42"/>
        <v>4000</v>
      </c>
      <c r="I593" s="253">
        <f t="shared" si="43"/>
        <v>4600</v>
      </c>
      <c r="J593" s="254"/>
      <c r="K593" s="253"/>
      <c r="L593" s="254"/>
      <c r="M593" s="254"/>
      <c r="N593" s="253">
        <f t="shared" si="44"/>
        <v>1000</v>
      </c>
    </row>
    <row r="594" spans="1:14">
      <c r="A594" s="256"/>
      <c r="B594" t="s">
        <v>121</v>
      </c>
      <c r="C594" t="s">
        <v>122</v>
      </c>
      <c r="D594" t="s">
        <v>772</v>
      </c>
      <c r="E594" s="263">
        <v>377895</v>
      </c>
      <c r="F594" s="261">
        <v>43696</v>
      </c>
      <c r="G594" t="s">
        <v>215</v>
      </c>
      <c r="H594" s="252">
        <f t="shared" si="42"/>
        <v>4000</v>
      </c>
      <c r="I594" s="253">
        <f t="shared" si="43"/>
        <v>4600</v>
      </c>
      <c r="J594" s="254"/>
      <c r="K594" s="253"/>
      <c r="L594" s="254"/>
      <c r="M594" s="254"/>
      <c r="N594" s="253">
        <f t="shared" si="44"/>
        <v>1000</v>
      </c>
    </row>
    <row r="595" spans="1:14">
      <c r="A595" s="256"/>
      <c r="B595" t="s">
        <v>121</v>
      </c>
      <c r="C595" t="s">
        <v>122</v>
      </c>
      <c r="D595" t="s">
        <v>773</v>
      </c>
      <c r="E595" s="263">
        <v>377999</v>
      </c>
      <c r="F595" s="261">
        <v>43697</v>
      </c>
      <c r="G595" t="s">
        <v>215</v>
      </c>
      <c r="H595" s="252">
        <f t="shared" si="42"/>
        <v>4000</v>
      </c>
      <c r="I595" s="253">
        <f t="shared" si="43"/>
        <v>4600</v>
      </c>
      <c r="J595" s="254"/>
      <c r="K595" s="253"/>
      <c r="L595" s="254"/>
      <c r="M595" s="254"/>
      <c r="N595" s="253">
        <f t="shared" si="44"/>
        <v>1000</v>
      </c>
    </row>
    <row r="596" spans="1:14">
      <c r="A596" s="256"/>
      <c r="B596" t="s">
        <v>121</v>
      </c>
      <c r="C596" t="s">
        <v>122</v>
      </c>
      <c r="D596" t="s">
        <v>844</v>
      </c>
      <c r="E596" s="263">
        <v>378073</v>
      </c>
      <c r="F596" s="261">
        <v>43698</v>
      </c>
      <c r="G596" t="s">
        <v>215</v>
      </c>
      <c r="H596" s="252">
        <f t="shared" si="42"/>
        <v>4000</v>
      </c>
      <c r="I596" s="253">
        <f t="shared" si="43"/>
        <v>4600</v>
      </c>
      <c r="J596" s="254"/>
      <c r="K596" s="253"/>
      <c r="L596" s="254"/>
      <c r="M596" s="254"/>
      <c r="N596" s="253">
        <f t="shared" si="44"/>
        <v>1000</v>
      </c>
    </row>
    <row r="597" spans="1:14">
      <c r="A597" s="256"/>
      <c r="B597" t="s">
        <v>121</v>
      </c>
      <c r="C597" t="s">
        <v>122</v>
      </c>
      <c r="D597" t="s">
        <v>845</v>
      </c>
      <c r="E597" s="263">
        <v>378052</v>
      </c>
      <c r="F597" s="261">
        <v>43698</v>
      </c>
      <c r="G597" t="s">
        <v>215</v>
      </c>
      <c r="H597" s="252">
        <f t="shared" si="42"/>
        <v>4000</v>
      </c>
      <c r="I597" s="253">
        <f t="shared" si="43"/>
        <v>4600</v>
      </c>
      <c r="J597" s="254"/>
      <c r="K597" s="253"/>
      <c r="L597" s="254"/>
      <c r="M597" s="254"/>
      <c r="N597" s="253">
        <f t="shared" si="44"/>
        <v>1000</v>
      </c>
    </row>
    <row r="598" spans="1:14">
      <c r="A598" s="256"/>
      <c r="B598" t="s">
        <v>121</v>
      </c>
      <c r="C598" t="s">
        <v>122</v>
      </c>
      <c r="D598" t="s">
        <v>774</v>
      </c>
      <c r="E598" s="263">
        <v>377790</v>
      </c>
      <c r="F598" s="261">
        <v>43694</v>
      </c>
      <c r="G598" t="s">
        <v>215</v>
      </c>
      <c r="H598" s="252">
        <f t="shared" si="42"/>
        <v>4000</v>
      </c>
      <c r="I598" s="253">
        <f t="shared" si="43"/>
        <v>4600</v>
      </c>
      <c r="J598" s="254"/>
      <c r="K598" s="253"/>
      <c r="L598" s="254"/>
      <c r="M598" s="254"/>
      <c r="N598" s="253">
        <f t="shared" si="44"/>
        <v>1000</v>
      </c>
    </row>
    <row r="599" spans="1:14">
      <c r="A599" s="256"/>
      <c r="B599" t="s">
        <v>121</v>
      </c>
      <c r="C599" t="s">
        <v>122</v>
      </c>
      <c r="D599" t="s">
        <v>775</v>
      </c>
      <c r="E599" s="263">
        <v>377954</v>
      </c>
      <c r="F599" s="261">
        <v>43697</v>
      </c>
      <c r="G599" t="s">
        <v>215</v>
      </c>
      <c r="H599" s="252">
        <f t="shared" si="42"/>
        <v>4000</v>
      </c>
      <c r="I599" s="253">
        <f t="shared" si="43"/>
        <v>4600</v>
      </c>
      <c r="J599" s="254"/>
      <c r="K599" s="253"/>
      <c r="L599" s="254"/>
      <c r="M599" s="254"/>
      <c r="N599" s="253">
        <f t="shared" si="44"/>
        <v>1000</v>
      </c>
    </row>
    <row r="600" spans="1:14">
      <c r="A600" s="256"/>
      <c r="B600" t="s">
        <v>121</v>
      </c>
      <c r="C600" t="s">
        <v>122</v>
      </c>
      <c r="D600" t="s">
        <v>846</v>
      </c>
      <c r="E600" s="263">
        <v>378070</v>
      </c>
      <c r="F600" s="261">
        <v>43698</v>
      </c>
      <c r="G600" t="s">
        <v>215</v>
      </c>
      <c r="H600" s="252">
        <f t="shared" si="42"/>
        <v>4000</v>
      </c>
      <c r="I600" s="253">
        <f t="shared" si="43"/>
        <v>4600</v>
      </c>
      <c r="J600" s="254"/>
      <c r="K600" s="253"/>
      <c r="L600" s="254"/>
      <c r="M600" s="254"/>
      <c r="N600" s="253">
        <f t="shared" si="44"/>
        <v>1000</v>
      </c>
    </row>
    <row r="601" spans="1:14">
      <c r="A601" s="256"/>
      <c r="B601" t="s">
        <v>121</v>
      </c>
      <c r="C601" t="s">
        <v>122</v>
      </c>
      <c r="D601" t="s">
        <v>776</v>
      </c>
      <c r="E601" s="263">
        <v>377707</v>
      </c>
      <c r="F601" s="261">
        <v>43693</v>
      </c>
      <c r="G601" t="s">
        <v>215</v>
      </c>
      <c r="H601" s="252">
        <f t="shared" si="42"/>
        <v>4000</v>
      </c>
      <c r="I601" s="253">
        <f t="shared" si="43"/>
        <v>4600</v>
      </c>
      <c r="J601" s="254"/>
      <c r="K601" s="253"/>
      <c r="L601" s="254"/>
      <c r="M601" s="254"/>
      <c r="N601" s="253">
        <f t="shared" si="44"/>
        <v>1000</v>
      </c>
    </row>
    <row r="602" spans="1:14">
      <c r="A602" s="256"/>
      <c r="B602" t="s">
        <v>121</v>
      </c>
      <c r="C602" t="s">
        <v>122</v>
      </c>
      <c r="D602" t="s">
        <v>777</v>
      </c>
      <c r="E602" s="263">
        <v>377968</v>
      </c>
      <c r="F602" s="261">
        <v>43697</v>
      </c>
      <c r="G602" t="s">
        <v>215</v>
      </c>
      <c r="H602" s="252">
        <f t="shared" si="42"/>
        <v>4000</v>
      </c>
      <c r="I602" s="253">
        <f t="shared" si="43"/>
        <v>4600</v>
      </c>
      <c r="J602" s="254"/>
      <c r="K602" s="253"/>
      <c r="L602" s="254"/>
      <c r="M602" s="254"/>
      <c r="N602" s="253">
        <f t="shared" si="44"/>
        <v>1000</v>
      </c>
    </row>
    <row r="603" spans="1:14">
      <c r="A603" s="256"/>
      <c r="B603" t="s">
        <v>121</v>
      </c>
      <c r="C603" t="s">
        <v>122</v>
      </c>
      <c r="D603" t="s">
        <v>778</v>
      </c>
      <c r="E603" s="263">
        <v>377866</v>
      </c>
      <c r="F603" s="261">
        <v>43696</v>
      </c>
      <c r="G603" t="s">
        <v>215</v>
      </c>
      <c r="H603" s="252">
        <f t="shared" si="42"/>
        <v>4000</v>
      </c>
      <c r="I603" s="253">
        <f t="shared" si="43"/>
        <v>4600</v>
      </c>
      <c r="J603" s="254"/>
      <c r="K603" s="253"/>
      <c r="L603" s="254"/>
      <c r="M603" s="254"/>
      <c r="N603" s="253">
        <f t="shared" si="44"/>
        <v>1000</v>
      </c>
    </row>
    <row r="604" spans="1:14">
      <c r="A604" s="256"/>
      <c r="B604" t="s">
        <v>121</v>
      </c>
      <c r="C604" t="s">
        <v>122</v>
      </c>
      <c r="D604" t="s">
        <v>779</v>
      </c>
      <c r="E604" s="263">
        <v>377943</v>
      </c>
      <c r="F604" s="261">
        <v>43697</v>
      </c>
      <c r="G604" t="s">
        <v>215</v>
      </c>
      <c r="H604" s="252">
        <f t="shared" si="42"/>
        <v>4000</v>
      </c>
      <c r="I604" s="253">
        <f t="shared" si="43"/>
        <v>4600</v>
      </c>
      <c r="J604" s="254"/>
      <c r="K604" s="253"/>
      <c r="L604" s="254"/>
      <c r="M604" s="254"/>
      <c r="N604" s="253">
        <f t="shared" si="44"/>
        <v>1000</v>
      </c>
    </row>
    <row r="605" spans="1:14">
      <c r="A605" s="256"/>
      <c r="B605" t="s">
        <v>121</v>
      </c>
      <c r="C605" t="s">
        <v>122</v>
      </c>
      <c r="D605" t="s">
        <v>780</v>
      </c>
      <c r="E605" s="263">
        <v>377782</v>
      </c>
      <c r="F605" s="261">
        <v>43694</v>
      </c>
      <c r="G605" t="s">
        <v>215</v>
      </c>
      <c r="H605" s="252">
        <f t="shared" si="42"/>
        <v>4000</v>
      </c>
      <c r="I605" s="253">
        <f t="shared" si="43"/>
        <v>4600</v>
      </c>
      <c r="J605" s="254"/>
      <c r="K605" s="253"/>
      <c r="L605" s="254"/>
      <c r="M605" s="254"/>
      <c r="N605" s="253">
        <f t="shared" si="44"/>
        <v>1000</v>
      </c>
    </row>
    <row r="606" spans="1:14">
      <c r="A606" s="256"/>
      <c r="B606" t="s">
        <v>91</v>
      </c>
      <c r="C606" t="s">
        <v>153</v>
      </c>
      <c r="D606" t="s">
        <v>781</v>
      </c>
      <c r="E606" s="263">
        <v>377769</v>
      </c>
      <c r="F606" s="261">
        <v>43694</v>
      </c>
      <c r="G606" t="s">
        <v>215</v>
      </c>
      <c r="H606" s="252">
        <f t="shared" si="42"/>
        <v>4000</v>
      </c>
      <c r="I606" s="253">
        <f t="shared" si="43"/>
        <v>4600</v>
      </c>
      <c r="J606" s="254"/>
      <c r="K606" s="253"/>
      <c r="L606" s="254"/>
      <c r="M606" s="254"/>
      <c r="N606" s="253">
        <f t="shared" si="44"/>
        <v>1000</v>
      </c>
    </row>
    <row r="607" spans="1:14">
      <c r="A607" s="256"/>
      <c r="B607" t="s">
        <v>91</v>
      </c>
      <c r="C607" t="s">
        <v>153</v>
      </c>
      <c r="D607" t="s">
        <v>813</v>
      </c>
      <c r="E607" s="263">
        <v>378134</v>
      </c>
      <c r="F607" s="261">
        <v>43698</v>
      </c>
      <c r="G607" t="s">
        <v>215</v>
      </c>
      <c r="H607" s="252">
        <f t="shared" si="42"/>
        <v>4000</v>
      </c>
      <c r="I607" s="253">
        <f t="shared" si="43"/>
        <v>4600</v>
      </c>
      <c r="J607" s="254"/>
      <c r="K607" s="253"/>
      <c r="L607" s="254"/>
      <c r="M607" s="254"/>
      <c r="N607" s="253">
        <f t="shared" si="44"/>
        <v>1000</v>
      </c>
    </row>
    <row r="608" spans="1:14">
      <c r="A608" s="256"/>
      <c r="B608" t="s">
        <v>91</v>
      </c>
      <c r="C608" t="s">
        <v>153</v>
      </c>
      <c r="D608" t="s">
        <v>782</v>
      </c>
      <c r="E608" s="263">
        <v>378116</v>
      </c>
      <c r="F608" s="261">
        <v>43698</v>
      </c>
      <c r="G608" t="s">
        <v>215</v>
      </c>
      <c r="H608" s="252">
        <f t="shared" si="42"/>
        <v>4000</v>
      </c>
      <c r="I608" s="253">
        <f t="shared" si="43"/>
        <v>4600</v>
      </c>
      <c r="J608" s="254"/>
      <c r="K608" s="253"/>
      <c r="L608" s="254"/>
      <c r="M608" s="254"/>
      <c r="N608" s="253">
        <f t="shared" si="44"/>
        <v>1000</v>
      </c>
    </row>
    <row r="609" spans="1:14">
      <c r="A609" s="256"/>
      <c r="B609" t="s">
        <v>91</v>
      </c>
      <c r="C609" t="s">
        <v>153</v>
      </c>
      <c r="D609" t="s">
        <v>783</v>
      </c>
      <c r="E609" s="263">
        <v>378127</v>
      </c>
      <c r="F609" s="261">
        <v>43698</v>
      </c>
      <c r="G609" t="s">
        <v>215</v>
      </c>
      <c r="H609" s="252">
        <f t="shared" si="42"/>
        <v>4000</v>
      </c>
      <c r="I609" s="253">
        <f t="shared" si="43"/>
        <v>4600</v>
      </c>
      <c r="J609" s="254"/>
      <c r="K609" s="253"/>
      <c r="L609" s="254"/>
      <c r="M609" s="254"/>
      <c r="N609" s="253">
        <f t="shared" si="44"/>
        <v>1000</v>
      </c>
    </row>
    <row r="610" spans="1:14">
      <c r="A610" s="256"/>
      <c r="B610" t="s">
        <v>91</v>
      </c>
      <c r="C610" t="s">
        <v>784</v>
      </c>
      <c r="D610" t="s">
        <v>785</v>
      </c>
      <c r="E610" s="263">
        <v>377988</v>
      </c>
      <c r="F610" s="261">
        <v>43697</v>
      </c>
      <c r="G610" t="s">
        <v>215</v>
      </c>
      <c r="H610" s="252">
        <f t="shared" si="42"/>
        <v>4000</v>
      </c>
      <c r="I610" s="253">
        <f t="shared" si="43"/>
        <v>4600</v>
      </c>
      <c r="J610" s="254"/>
      <c r="K610" s="253"/>
      <c r="L610" s="254"/>
      <c r="M610" s="254"/>
      <c r="N610" s="253">
        <f t="shared" si="44"/>
        <v>1000</v>
      </c>
    </row>
    <row r="611" spans="1:14">
      <c r="A611" s="256"/>
      <c r="B611" t="s">
        <v>80</v>
      </c>
      <c r="C611" t="s">
        <v>850</v>
      </c>
      <c r="D611" t="s">
        <v>851</v>
      </c>
      <c r="E611" s="263">
        <v>378111</v>
      </c>
      <c r="F611" s="261">
        <v>43698</v>
      </c>
      <c r="G611" t="s">
        <v>215</v>
      </c>
      <c r="H611" s="252">
        <f t="shared" si="42"/>
        <v>4000</v>
      </c>
      <c r="I611" s="253">
        <f t="shared" si="43"/>
        <v>4600</v>
      </c>
      <c r="J611" s="254"/>
      <c r="K611" s="253"/>
      <c r="L611" s="254"/>
      <c r="M611" s="254"/>
      <c r="N611" s="253">
        <f t="shared" si="44"/>
        <v>1000</v>
      </c>
    </row>
    <row r="612" spans="1:14">
      <c r="A612" s="256"/>
      <c r="B612" t="s">
        <v>80</v>
      </c>
      <c r="C612" t="s">
        <v>123</v>
      </c>
      <c r="D612" t="s">
        <v>847</v>
      </c>
      <c r="E612" s="263">
        <v>377993</v>
      </c>
      <c r="F612" s="261">
        <v>43697</v>
      </c>
      <c r="G612" t="s">
        <v>215</v>
      </c>
      <c r="H612" s="252">
        <f t="shared" si="42"/>
        <v>4000</v>
      </c>
      <c r="I612" s="253">
        <f t="shared" si="43"/>
        <v>4600</v>
      </c>
      <c r="J612" s="254"/>
      <c r="K612" s="253"/>
      <c r="L612" s="254"/>
      <c r="M612" s="254"/>
      <c r="N612" s="253">
        <f t="shared" si="44"/>
        <v>1000</v>
      </c>
    </row>
    <row r="613" spans="1:14">
      <c r="A613" s="256"/>
      <c r="B613" t="s">
        <v>80</v>
      </c>
      <c r="C613" t="s">
        <v>159</v>
      </c>
      <c r="D613" t="s">
        <v>848</v>
      </c>
      <c r="E613" s="263">
        <v>378036</v>
      </c>
      <c r="F613" s="261">
        <v>43698</v>
      </c>
      <c r="G613" t="s">
        <v>215</v>
      </c>
      <c r="H613" s="252">
        <f t="shared" si="42"/>
        <v>4000</v>
      </c>
      <c r="I613" s="253">
        <f t="shared" si="43"/>
        <v>4600</v>
      </c>
      <c r="J613" s="254"/>
      <c r="K613" s="253"/>
      <c r="L613" s="254"/>
      <c r="M613" s="254"/>
      <c r="N613" s="253">
        <f t="shared" si="44"/>
        <v>1000</v>
      </c>
    </row>
    <row r="614" spans="1:14">
      <c r="A614" s="256"/>
      <c r="B614" t="s">
        <v>80</v>
      </c>
      <c r="C614" t="s">
        <v>255</v>
      </c>
      <c r="D614" t="s">
        <v>849</v>
      </c>
      <c r="E614" s="263">
        <v>377978</v>
      </c>
      <c r="F614" s="261">
        <v>43697</v>
      </c>
      <c r="G614" t="s">
        <v>215</v>
      </c>
      <c r="H614" s="252">
        <f t="shared" si="42"/>
        <v>4000</v>
      </c>
      <c r="I614" s="253">
        <f t="shared" si="43"/>
        <v>4600</v>
      </c>
      <c r="J614" s="254"/>
      <c r="K614" s="253"/>
      <c r="L614" s="254"/>
      <c r="M614" s="254"/>
      <c r="N614" s="253">
        <f t="shared" si="44"/>
        <v>1000</v>
      </c>
    </row>
    <row r="615" spans="1:14">
      <c r="A615" s="256"/>
      <c r="B615" t="s">
        <v>80</v>
      </c>
      <c r="C615" t="s">
        <v>95</v>
      </c>
      <c r="D615" t="s">
        <v>786</v>
      </c>
      <c r="E615" s="263">
        <v>377865</v>
      </c>
      <c r="F615" s="261">
        <v>43696</v>
      </c>
      <c r="G615" t="s">
        <v>215</v>
      </c>
      <c r="H615" s="252">
        <f t="shared" si="42"/>
        <v>4000</v>
      </c>
      <c r="I615" s="253">
        <f t="shared" si="43"/>
        <v>4600</v>
      </c>
      <c r="J615" s="254"/>
      <c r="K615" s="253"/>
      <c r="L615" s="254"/>
      <c r="M615" s="254"/>
      <c r="N615" s="253">
        <f t="shared" si="44"/>
        <v>1000</v>
      </c>
    </row>
    <row r="616" spans="1:14">
      <c r="A616" s="256"/>
      <c r="B616" t="s">
        <v>80</v>
      </c>
      <c r="C616" t="s">
        <v>95</v>
      </c>
      <c r="D616" t="s">
        <v>787</v>
      </c>
      <c r="E616" s="263">
        <v>378043</v>
      </c>
      <c r="F616" s="261">
        <v>43698</v>
      </c>
      <c r="G616" t="s">
        <v>215</v>
      </c>
      <c r="H616" s="252">
        <f t="shared" si="42"/>
        <v>4000</v>
      </c>
      <c r="I616" s="253">
        <f t="shared" si="43"/>
        <v>4600</v>
      </c>
      <c r="J616" s="254"/>
      <c r="K616" s="253"/>
      <c r="L616" s="254"/>
      <c r="M616" s="254"/>
      <c r="N616" s="253">
        <f t="shared" si="44"/>
        <v>1000</v>
      </c>
    </row>
    <row r="617" spans="1:14">
      <c r="A617" s="256"/>
      <c r="B617" t="s">
        <v>80</v>
      </c>
      <c r="C617" t="s">
        <v>95</v>
      </c>
      <c r="D617" t="s">
        <v>788</v>
      </c>
      <c r="E617" s="263">
        <v>377890</v>
      </c>
      <c r="F617" s="261">
        <v>43696</v>
      </c>
      <c r="G617" t="s">
        <v>215</v>
      </c>
      <c r="H617" s="252">
        <f t="shared" si="42"/>
        <v>4000</v>
      </c>
      <c r="I617" s="253">
        <f t="shared" si="43"/>
        <v>4600</v>
      </c>
      <c r="J617" s="254"/>
      <c r="K617" s="253"/>
      <c r="L617" s="254"/>
      <c r="M617" s="254"/>
      <c r="N617" s="253">
        <f t="shared" si="44"/>
        <v>1000</v>
      </c>
    </row>
    <row r="618" spans="1:14">
      <c r="A618" s="256"/>
      <c r="B618" t="s">
        <v>80</v>
      </c>
      <c r="C618" t="s">
        <v>95</v>
      </c>
      <c r="D618" t="s">
        <v>789</v>
      </c>
      <c r="E618" s="263">
        <v>377879</v>
      </c>
      <c r="F618" s="261">
        <v>43696</v>
      </c>
      <c r="G618" t="s">
        <v>215</v>
      </c>
      <c r="H618" s="252">
        <f t="shared" si="42"/>
        <v>4000</v>
      </c>
      <c r="I618" s="253">
        <f t="shared" si="43"/>
        <v>4600</v>
      </c>
      <c r="J618" s="254"/>
      <c r="K618" s="253"/>
      <c r="L618" s="254"/>
      <c r="M618" s="254"/>
      <c r="N618" s="253">
        <f t="shared" si="44"/>
        <v>1000</v>
      </c>
    </row>
    <row r="619" spans="1:14">
      <c r="A619" s="256"/>
      <c r="B619" t="s">
        <v>80</v>
      </c>
      <c r="C619" t="s">
        <v>95</v>
      </c>
      <c r="D619" t="s">
        <v>790</v>
      </c>
      <c r="E619" s="263">
        <v>377859</v>
      </c>
      <c r="F619" s="261">
        <v>43696</v>
      </c>
      <c r="G619" t="s">
        <v>215</v>
      </c>
      <c r="H619" s="252">
        <f t="shared" si="42"/>
        <v>4000</v>
      </c>
      <c r="I619" s="253">
        <f t="shared" ref="I619:I650" si="45">IF(E619&gt;0,IF(J619="",4600,""),"")</f>
        <v>4600</v>
      </c>
      <c r="J619" s="254"/>
      <c r="K619" s="253"/>
      <c r="L619" s="254"/>
      <c r="M619" s="254"/>
      <c r="N619" s="253">
        <f t="shared" si="44"/>
        <v>1000</v>
      </c>
    </row>
    <row r="620" spans="1:14">
      <c r="A620" s="256"/>
      <c r="B620" t="s">
        <v>80</v>
      </c>
      <c r="C620" t="s">
        <v>95</v>
      </c>
      <c r="D620" t="s">
        <v>791</v>
      </c>
      <c r="E620" s="263">
        <v>377722</v>
      </c>
      <c r="F620" s="261">
        <v>43693</v>
      </c>
      <c r="G620" t="s">
        <v>215</v>
      </c>
      <c r="H620" s="252">
        <f t="shared" si="42"/>
        <v>4000</v>
      </c>
      <c r="I620" s="253">
        <f t="shared" si="45"/>
        <v>4600</v>
      </c>
      <c r="J620" s="254"/>
      <c r="K620" s="253"/>
      <c r="L620" s="254"/>
      <c r="M620" s="254"/>
      <c r="N620" s="253">
        <f t="shared" si="44"/>
        <v>1000</v>
      </c>
    </row>
    <row r="621" spans="1:14">
      <c r="A621" s="256"/>
      <c r="B621" s="18"/>
      <c r="C621" s="18"/>
      <c r="D621" s="18"/>
      <c r="E621" s="263"/>
      <c r="F621" s="261"/>
      <c r="G621" s="18"/>
      <c r="H621" s="252" t="str">
        <f t="shared" ref="H621:H649" si="46">IF(D621&gt;0,4000,"")</f>
        <v/>
      </c>
      <c r="I621" s="253" t="str">
        <f t="shared" ref="I621:I649" si="47">IF(E621&gt;0,IF(J621="",4600,""),"")</f>
        <v/>
      </c>
      <c r="J621" s="254"/>
      <c r="K621" s="253"/>
      <c r="L621" s="254"/>
      <c r="M621" s="254"/>
      <c r="N621" s="253" t="str">
        <f t="shared" ref="N621:N649" si="48">IF(D621&gt;0,1000,"")</f>
        <v/>
      </c>
    </row>
    <row r="622" spans="1:14">
      <c r="A622" s="255">
        <v>43705</v>
      </c>
      <c r="B622" s="18"/>
      <c r="C622" s="18"/>
      <c r="D622" s="18"/>
      <c r="E622" s="263"/>
      <c r="F622" s="261"/>
      <c r="G622" s="18"/>
      <c r="H622" s="252" t="str">
        <f t="shared" si="46"/>
        <v/>
      </c>
      <c r="I622" s="253" t="str">
        <f t="shared" si="47"/>
        <v/>
      </c>
      <c r="J622" s="254"/>
      <c r="K622" s="253"/>
      <c r="L622" s="254"/>
      <c r="M622" s="254"/>
      <c r="N622" s="253" t="str">
        <f t="shared" si="48"/>
        <v/>
      </c>
    </row>
    <row r="623" spans="1:14">
      <c r="A623" s="256" t="s">
        <v>852</v>
      </c>
      <c r="B623" s="18"/>
      <c r="C623" s="18"/>
      <c r="D623" s="18"/>
      <c r="E623" s="263"/>
      <c r="F623" s="261"/>
      <c r="G623" s="18"/>
      <c r="H623" s="252" t="str">
        <f t="shared" si="46"/>
        <v/>
      </c>
      <c r="I623" s="253" t="str">
        <f t="shared" si="47"/>
        <v/>
      </c>
      <c r="J623" s="254"/>
      <c r="K623" s="253"/>
      <c r="L623" s="254"/>
      <c r="M623" s="254"/>
      <c r="N623" s="253" t="str">
        <f t="shared" si="48"/>
        <v/>
      </c>
    </row>
    <row r="624" spans="1:14">
      <c r="A624" s="257" t="s">
        <v>853</v>
      </c>
      <c r="B624" t="s">
        <v>87</v>
      </c>
      <c r="C624" t="s">
        <v>90</v>
      </c>
      <c r="D624" t="s">
        <v>854</v>
      </c>
      <c r="E624" s="263"/>
      <c r="F624" s="261"/>
      <c r="G624" t="s">
        <v>155</v>
      </c>
      <c r="H624" s="252">
        <f t="shared" si="46"/>
        <v>4000</v>
      </c>
      <c r="I624" s="253" t="str">
        <f t="shared" si="47"/>
        <v/>
      </c>
      <c r="J624" s="254"/>
      <c r="K624" s="253"/>
      <c r="L624" s="254"/>
      <c r="M624" s="254"/>
      <c r="N624" s="253">
        <f t="shared" si="48"/>
        <v>1000</v>
      </c>
    </row>
    <row r="625" spans="1:14">
      <c r="A625" s="256"/>
      <c r="B625" s="18"/>
      <c r="C625" s="18"/>
      <c r="D625" s="18"/>
      <c r="E625" s="263"/>
      <c r="F625" s="261"/>
      <c r="G625" s="18"/>
      <c r="H625" s="252" t="str">
        <f t="shared" si="46"/>
        <v/>
      </c>
      <c r="I625" s="253" t="str">
        <f t="shared" si="47"/>
        <v/>
      </c>
      <c r="J625" s="254"/>
      <c r="K625" s="253"/>
      <c r="L625" s="254"/>
      <c r="M625" s="254"/>
      <c r="N625" s="253" t="str">
        <f t="shared" si="48"/>
        <v/>
      </c>
    </row>
    <row r="626" spans="1:14">
      <c r="A626" s="255">
        <v>43706</v>
      </c>
      <c r="B626" s="18"/>
      <c r="C626" s="18"/>
      <c r="D626" s="18"/>
      <c r="E626" s="263"/>
      <c r="F626" s="261"/>
      <c r="G626" s="18"/>
      <c r="H626" s="252" t="str">
        <f t="shared" si="46"/>
        <v/>
      </c>
      <c r="I626" s="253" t="str">
        <f t="shared" si="47"/>
        <v/>
      </c>
      <c r="J626" s="254"/>
      <c r="K626" s="253"/>
      <c r="L626" s="254"/>
      <c r="M626" s="254"/>
      <c r="N626" s="253" t="str">
        <f t="shared" si="48"/>
        <v/>
      </c>
    </row>
    <row r="627" spans="1:14" ht="25.5">
      <c r="A627" s="256" t="s">
        <v>855</v>
      </c>
      <c r="B627" s="18"/>
      <c r="C627" s="18"/>
      <c r="D627" s="18"/>
      <c r="E627" s="263"/>
      <c r="F627" s="261"/>
      <c r="G627" s="18"/>
      <c r="H627" s="252" t="str">
        <f t="shared" si="46"/>
        <v/>
      </c>
      <c r="I627" s="253" t="str">
        <f t="shared" si="47"/>
        <v/>
      </c>
      <c r="J627" s="254"/>
      <c r="K627" s="253"/>
      <c r="L627" s="254"/>
      <c r="M627" s="254"/>
      <c r="N627" s="253" t="str">
        <f t="shared" si="48"/>
        <v/>
      </c>
    </row>
    <row r="628" spans="1:14">
      <c r="A628" s="256" t="s">
        <v>856</v>
      </c>
      <c r="B628" t="s">
        <v>80</v>
      </c>
      <c r="C628" t="s">
        <v>218</v>
      </c>
      <c r="D628" t="s">
        <v>857</v>
      </c>
      <c r="E628" s="263"/>
      <c r="F628" s="261"/>
      <c r="G628" t="s">
        <v>214</v>
      </c>
      <c r="H628" s="252">
        <f t="shared" si="46"/>
        <v>4000</v>
      </c>
      <c r="I628" s="253" t="str">
        <f t="shared" si="47"/>
        <v/>
      </c>
      <c r="J628" s="254"/>
      <c r="K628" s="253"/>
      <c r="L628" s="254"/>
      <c r="M628" s="254"/>
      <c r="N628" s="253">
        <f t="shared" si="48"/>
        <v>1000</v>
      </c>
    </row>
    <row r="629" spans="1:14">
      <c r="A629" s="256"/>
      <c r="B629" t="s">
        <v>98</v>
      </c>
      <c r="C629" t="s">
        <v>858</v>
      </c>
      <c r="D629" t="s">
        <v>859</v>
      </c>
      <c r="E629" s="263"/>
      <c r="F629" s="261"/>
      <c r="G629" t="s">
        <v>214</v>
      </c>
      <c r="H629" s="252">
        <f t="shared" si="46"/>
        <v>4000</v>
      </c>
      <c r="I629" s="253" t="str">
        <f t="shared" si="47"/>
        <v/>
      </c>
      <c r="J629" s="254"/>
      <c r="K629" s="253"/>
      <c r="L629" s="254"/>
      <c r="M629" s="254"/>
      <c r="N629" s="253">
        <f t="shared" si="48"/>
        <v>1000</v>
      </c>
    </row>
    <row r="630" spans="1:14">
      <c r="A630" s="256"/>
      <c r="B630" t="s">
        <v>98</v>
      </c>
      <c r="C630" t="s">
        <v>858</v>
      </c>
      <c r="D630" t="s">
        <v>860</v>
      </c>
      <c r="E630" s="263"/>
      <c r="F630" s="261"/>
      <c r="G630" t="s">
        <v>214</v>
      </c>
      <c r="H630" s="252">
        <f t="shared" si="46"/>
        <v>4000</v>
      </c>
      <c r="I630" s="253" t="str">
        <f t="shared" si="47"/>
        <v/>
      </c>
      <c r="J630" s="254"/>
      <c r="K630" s="253"/>
      <c r="L630" s="254"/>
      <c r="M630" s="254"/>
      <c r="N630" s="253">
        <f t="shared" si="48"/>
        <v>1000</v>
      </c>
    </row>
    <row r="631" spans="1:14">
      <c r="A631" s="256"/>
      <c r="B631" s="18"/>
      <c r="C631" s="18"/>
      <c r="D631" s="18"/>
      <c r="E631" s="263"/>
      <c r="F631" s="261"/>
      <c r="G631" s="18"/>
      <c r="H631" s="252" t="str">
        <f t="shared" si="46"/>
        <v/>
      </c>
      <c r="I631" s="253" t="str">
        <f t="shared" si="47"/>
        <v/>
      </c>
      <c r="J631" s="254"/>
      <c r="K631" s="253"/>
      <c r="L631" s="254"/>
      <c r="M631" s="254"/>
      <c r="N631" s="253" t="str">
        <f t="shared" si="48"/>
        <v/>
      </c>
    </row>
    <row r="632" spans="1:14">
      <c r="A632" s="255">
        <v>43706</v>
      </c>
      <c r="B632" s="18"/>
      <c r="C632" s="18"/>
      <c r="D632" s="18"/>
      <c r="E632" s="263"/>
      <c r="F632" s="261"/>
      <c r="G632" s="18"/>
      <c r="H632" s="252" t="str">
        <f t="shared" si="46"/>
        <v/>
      </c>
      <c r="I632" s="253" t="str">
        <f t="shared" si="47"/>
        <v/>
      </c>
      <c r="J632" s="254"/>
      <c r="K632" s="253"/>
      <c r="L632" s="254"/>
      <c r="M632" s="254"/>
      <c r="N632" s="253" t="str">
        <f t="shared" si="48"/>
        <v/>
      </c>
    </row>
    <row r="633" spans="1:14" ht="25.5">
      <c r="A633" s="256" t="s">
        <v>861</v>
      </c>
      <c r="B633" s="18"/>
      <c r="C633" s="18"/>
      <c r="D633" s="18"/>
      <c r="E633" s="263"/>
      <c r="F633" s="261"/>
      <c r="G633" s="18"/>
      <c r="H633" s="252" t="str">
        <f t="shared" si="46"/>
        <v/>
      </c>
      <c r="I633" s="253" t="str">
        <f t="shared" si="47"/>
        <v/>
      </c>
      <c r="J633" s="254"/>
      <c r="K633" s="253"/>
      <c r="L633" s="254"/>
      <c r="M633" s="254"/>
      <c r="N633" s="253" t="str">
        <f t="shared" si="48"/>
        <v/>
      </c>
    </row>
    <row r="634" spans="1:14">
      <c r="A634" s="256" t="s">
        <v>79</v>
      </c>
      <c r="B634" t="s">
        <v>80</v>
      </c>
      <c r="C634" t="s">
        <v>81</v>
      </c>
      <c r="D634" t="s">
        <v>862</v>
      </c>
      <c r="E634" s="263"/>
      <c r="F634" s="261"/>
      <c r="G634" t="s">
        <v>215</v>
      </c>
      <c r="H634" s="252">
        <f t="shared" si="46"/>
        <v>4000</v>
      </c>
      <c r="I634" s="253" t="str">
        <f t="shared" si="47"/>
        <v/>
      </c>
      <c r="J634" s="254"/>
      <c r="K634" s="253"/>
      <c r="L634" s="254"/>
      <c r="M634" s="254"/>
      <c r="N634" s="253">
        <f t="shared" si="48"/>
        <v>1000</v>
      </c>
    </row>
    <row r="635" spans="1:14">
      <c r="A635" s="256"/>
      <c r="B635" t="s">
        <v>84</v>
      </c>
      <c r="C635" t="s">
        <v>101</v>
      </c>
      <c r="D635" t="s">
        <v>863</v>
      </c>
      <c r="E635" s="263"/>
      <c r="F635" s="261"/>
      <c r="G635" t="s">
        <v>215</v>
      </c>
      <c r="H635" s="252">
        <f t="shared" si="46"/>
        <v>4000</v>
      </c>
      <c r="I635" s="253" t="str">
        <f t="shared" si="47"/>
        <v/>
      </c>
      <c r="J635" s="254"/>
      <c r="K635" s="253"/>
      <c r="L635" s="254"/>
      <c r="M635" s="254"/>
      <c r="N635" s="253">
        <f t="shared" si="48"/>
        <v>1000</v>
      </c>
    </row>
    <row r="636" spans="1:14">
      <c r="A636" s="256"/>
      <c r="B636" t="s">
        <v>98</v>
      </c>
      <c r="C636" t="s">
        <v>104</v>
      </c>
      <c r="D636" t="s">
        <v>864</v>
      </c>
      <c r="E636" s="263"/>
      <c r="F636" s="261"/>
      <c r="G636" t="s">
        <v>215</v>
      </c>
      <c r="H636" s="252">
        <f t="shared" si="46"/>
        <v>4000</v>
      </c>
      <c r="I636" s="253" t="str">
        <f t="shared" si="47"/>
        <v/>
      </c>
      <c r="J636" s="254"/>
      <c r="K636" s="253"/>
      <c r="L636" s="254"/>
      <c r="M636" s="254"/>
      <c r="N636" s="253">
        <f t="shared" si="48"/>
        <v>1000</v>
      </c>
    </row>
    <row r="637" spans="1:14">
      <c r="A637" s="256"/>
      <c r="B637" t="s">
        <v>98</v>
      </c>
      <c r="C637" t="s">
        <v>104</v>
      </c>
      <c r="D637" t="s">
        <v>865</v>
      </c>
      <c r="E637" s="263"/>
      <c r="F637" s="261"/>
      <c r="G637" t="s">
        <v>215</v>
      </c>
      <c r="H637" s="252">
        <f t="shared" si="46"/>
        <v>4000</v>
      </c>
      <c r="I637" s="253" t="str">
        <f t="shared" si="47"/>
        <v/>
      </c>
      <c r="J637" s="254"/>
      <c r="K637" s="253"/>
      <c r="L637" s="254"/>
      <c r="M637" s="254"/>
      <c r="N637" s="253">
        <f t="shared" si="48"/>
        <v>1000</v>
      </c>
    </row>
    <row r="638" spans="1:14">
      <c r="A638" s="256"/>
      <c r="B638" t="s">
        <v>98</v>
      </c>
      <c r="C638" t="s">
        <v>109</v>
      </c>
      <c r="D638" t="s">
        <v>208</v>
      </c>
      <c r="E638" s="263"/>
      <c r="F638" s="261"/>
      <c r="G638" t="s">
        <v>215</v>
      </c>
      <c r="H638" s="252">
        <f t="shared" si="46"/>
        <v>4000</v>
      </c>
      <c r="I638" s="253" t="str">
        <f t="shared" si="47"/>
        <v/>
      </c>
      <c r="J638" s="254"/>
      <c r="K638" s="253"/>
      <c r="L638" s="254"/>
      <c r="M638" s="254"/>
      <c r="N638" s="253">
        <f t="shared" si="48"/>
        <v>1000</v>
      </c>
    </row>
    <row r="639" spans="1:14">
      <c r="A639" s="256"/>
      <c r="B639" t="s">
        <v>80</v>
      </c>
      <c r="C639" t="s">
        <v>111</v>
      </c>
      <c r="D639" t="s">
        <v>866</v>
      </c>
      <c r="E639" s="263"/>
      <c r="F639" s="261"/>
      <c r="G639" t="s">
        <v>215</v>
      </c>
      <c r="H639" s="252">
        <f t="shared" si="46"/>
        <v>4000</v>
      </c>
      <c r="I639" s="253" t="str">
        <f t="shared" si="47"/>
        <v/>
      </c>
      <c r="J639" s="254"/>
      <c r="K639" s="253"/>
      <c r="L639" s="254"/>
      <c r="M639" s="254"/>
      <c r="N639" s="253">
        <f t="shared" si="48"/>
        <v>1000</v>
      </c>
    </row>
    <row r="640" spans="1:14">
      <c r="A640" s="256"/>
      <c r="B640" t="s">
        <v>87</v>
      </c>
      <c r="C640" t="s">
        <v>90</v>
      </c>
      <c r="D640" t="s">
        <v>867</v>
      </c>
      <c r="E640" s="263"/>
      <c r="F640" s="261"/>
      <c r="G640" t="s">
        <v>215</v>
      </c>
      <c r="H640" s="252">
        <f t="shared" si="46"/>
        <v>4000</v>
      </c>
      <c r="I640" s="253" t="str">
        <f t="shared" si="47"/>
        <v/>
      </c>
      <c r="J640" s="254"/>
      <c r="K640" s="253"/>
      <c r="L640" s="254"/>
      <c r="M640" s="254"/>
      <c r="N640" s="253">
        <f t="shared" si="48"/>
        <v>1000</v>
      </c>
    </row>
    <row r="641" spans="1:14">
      <c r="A641" s="256"/>
      <c r="B641" t="s">
        <v>80</v>
      </c>
      <c r="C641" t="s">
        <v>178</v>
      </c>
      <c r="D641" t="s">
        <v>868</v>
      </c>
      <c r="E641" s="263"/>
      <c r="F641" s="261"/>
      <c r="G641" t="s">
        <v>215</v>
      </c>
      <c r="H641" s="252">
        <f t="shared" si="46"/>
        <v>4000</v>
      </c>
      <c r="I641" s="253" t="str">
        <f t="shared" si="47"/>
        <v/>
      </c>
      <c r="J641" s="254"/>
      <c r="K641" s="253"/>
      <c r="L641" s="254"/>
      <c r="M641" s="254"/>
      <c r="N641" s="253">
        <f t="shared" si="48"/>
        <v>1000</v>
      </c>
    </row>
    <row r="642" spans="1:14">
      <c r="A642" s="256"/>
      <c r="B642" t="s">
        <v>84</v>
      </c>
      <c r="C642" t="s">
        <v>170</v>
      </c>
      <c r="D642" t="s">
        <v>869</v>
      </c>
      <c r="E642" s="263"/>
      <c r="F642" s="261"/>
      <c r="G642" t="s">
        <v>215</v>
      </c>
      <c r="H642" s="252">
        <f t="shared" si="46"/>
        <v>4000</v>
      </c>
      <c r="I642" s="253" t="str">
        <f t="shared" si="47"/>
        <v/>
      </c>
      <c r="J642" s="254"/>
      <c r="K642" s="253"/>
      <c r="L642" s="254"/>
      <c r="M642" s="254"/>
      <c r="N642" s="253">
        <f t="shared" si="48"/>
        <v>1000</v>
      </c>
    </row>
    <row r="643" spans="1:14">
      <c r="A643" s="256"/>
      <c r="B643" t="s">
        <v>80</v>
      </c>
      <c r="C643" t="s">
        <v>86</v>
      </c>
      <c r="D643" t="s">
        <v>870</v>
      </c>
      <c r="E643" s="263"/>
      <c r="F643" s="261"/>
      <c r="G643" t="s">
        <v>215</v>
      </c>
      <c r="H643" s="252">
        <f t="shared" si="46"/>
        <v>4000</v>
      </c>
      <c r="I643" s="253" t="str">
        <f t="shared" si="47"/>
        <v/>
      </c>
      <c r="J643" s="254"/>
      <c r="K643" s="253"/>
      <c r="L643" s="254"/>
      <c r="M643" s="254"/>
      <c r="N643" s="253">
        <f t="shared" si="48"/>
        <v>1000</v>
      </c>
    </row>
    <row r="644" spans="1:14">
      <c r="A644" s="256"/>
      <c r="B644" t="s">
        <v>80</v>
      </c>
      <c r="C644" t="s">
        <v>86</v>
      </c>
      <c r="D644" t="s">
        <v>202</v>
      </c>
      <c r="E644" s="263"/>
      <c r="F644" s="261"/>
      <c r="G644" t="s">
        <v>215</v>
      </c>
      <c r="H644" s="252">
        <f t="shared" si="46"/>
        <v>4000</v>
      </c>
      <c r="I644" s="253" t="str">
        <f t="shared" si="47"/>
        <v/>
      </c>
      <c r="J644" s="254"/>
      <c r="K644" s="253"/>
      <c r="L644" s="254"/>
      <c r="M644" s="254"/>
      <c r="N644" s="253">
        <f t="shared" si="48"/>
        <v>1000</v>
      </c>
    </row>
    <row r="645" spans="1:14">
      <c r="A645" s="256"/>
      <c r="B645" t="s">
        <v>93</v>
      </c>
      <c r="C645" t="s">
        <v>184</v>
      </c>
      <c r="D645" t="s">
        <v>209</v>
      </c>
      <c r="E645" s="263"/>
      <c r="F645" s="261"/>
      <c r="G645" t="s">
        <v>215</v>
      </c>
      <c r="H645" s="252">
        <f t="shared" si="46"/>
        <v>4000</v>
      </c>
      <c r="I645" s="253" t="str">
        <f t="shared" si="47"/>
        <v/>
      </c>
      <c r="J645" s="254"/>
      <c r="K645" s="253"/>
      <c r="L645" s="254"/>
      <c r="M645" s="254"/>
      <c r="N645" s="253">
        <f t="shared" si="48"/>
        <v>1000</v>
      </c>
    </row>
    <row r="646" spans="1:14">
      <c r="A646" s="256"/>
      <c r="B646" t="s">
        <v>93</v>
      </c>
      <c r="C646" t="s">
        <v>871</v>
      </c>
      <c r="D646" t="s">
        <v>872</v>
      </c>
      <c r="E646" s="263"/>
      <c r="F646" s="261"/>
      <c r="G646" t="s">
        <v>215</v>
      </c>
      <c r="H646" s="252">
        <f t="shared" si="46"/>
        <v>4000</v>
      </c>
      <c r="I646" s="253" t="str">
        <f t="shared" si="47"/>
        <v/>
      </c>
      <c r="J646" s="254"/>
      <c r="K646" s="253"/>
      <c r="L646" s="254"/>
      <c r="M646" s="254"/>
      <c r="N646" s="253">
        <f t="shared" si="48"/>
        <v>1000</v>
      </c>
    </row>
    <row r="647" spans="1:14">
      <c r="A647" s="256"/>
      <c r="B647" t="s">
        <v>94</v>
      </c>
      <c r="C647" t="s">
        <v>174</v>
      </c>
      <c r="D647" t="s">
        <v>873</v>
      </c>
      <c r="E647" s="263"/>
      <c r="F647" s="261"/>
      <c r="G647" t="s">
        <v>215</v>
      </c>
      <c r="H647" s="252">
        <f t="shared" si="46"/>
        <v>4000</v>
      </c>
      <c r="I647" s="253" t="str">
        <f t="shared" si="47"/>
        <v/>
      </c>
      <c r="J647" s="254"/>
      <c r="K647" s="253"/>
      <c r="L647" s="254"/>
      <c r="M647" s="254"/>
      <c r="N647" s="253">
        <f t="shared" si="48"/>
        <v>1000</v>
      </c>
    </row>
    <row r="648" spans="1:14">
      <c r="A648" s="256"/>
      <c r="B648" t="s">
        <v>94</v>
      </c>
      <c r="C648" t="s">
        <v>120</v>
      </c>
      <c r="D648" t="s">
        <v>874</v>
      </c>
      <c r="E648" s="263"/>
      <c r="F648" s="261"/>
      <c r="G648" t="s">
        <v>215</v>
      </c>
      <c r="H648" s="252">
        <f t="shared" si="46"/>
        <v>4000</v>
      </c>
      <c r="I648" s="253" t="str">
        <f t="shared" si="47"/>
        <v/>
      </c>
      <c r="J648" s="254"/>
      <c r="K648" s="253"/>
      <c r="L648" s="254"/>
      <c r="M648" s="254"/>
      <c r="N648" s="253">
        <f t="shared" si="48"/>
        <v>1000</v>
      </c>
    </row>
    <row r="649" spans="1:14">
      <c r="A649" s="256"/>
      <c r="B649" s="18"/>
      <c r="C649" s="18"/>
      <c r="D649" s="18"/>
      <c r="E649" s="263"/>
      <c r="F649" s="261"/>
      <c r="G649" s="18"/>
      <c r="H649" s="252" t="str">
        <f t="shared" si="46"/>
        <v/>
      </c>
      <c r="I649" s="253" t="str">
        <f t="shared" si="47"/>
        <v/>
      </c>
      <c r="J649" s="254"/>
      <c r="K649" s="253"/>
      <c r="L649" s="254"/>
      <c r="M649" s="254"/>
      <c r="N649" s="253" t="str">
        <f t="shared" si="48"/>
        <v/>
      </c>
    </row>
    <row r="650" spans="1:14">
      <c r="A650" s="255">
        <v>43706</v>
      </c>
      <c r="B650" s="18"/>
      <c r="C650" s="18"/>
      <c r="D650" s="18"/>
      <c r="E650" s="263"/>
      <c r="F650" s="261"/>
      <c r="G650" s="18"/>
      <c r="H650" s="252" t="str">
        <f t="shared" ref="H650:H713" si="49">IF(D650&gt;0,4000,"")</f>
        <v/>
      </c>
      <c r="I650" s="253" t="str">
        <f t="shared" ref="I650:I713" si="50">IF(E650&gt;0,IF(J650="",4600,""),"")</f>
        <v/>
      </c>
      <c r="J650" s="254"/>
      <c r="K650" s="253"/>
      <c r="L650" s="254"/>
      <c r="M650" s="254"/>
      <c r="N650" s="253" t="str">
        <f t="shared" ref="N650:N713" si="51">IF(D650&gt;0,1000,"")</f>
        <v/>
      </c>
    </row>
    <row r="651" spans="1:14">
      <c r="A651" s="256" t="s">
        <v>875</v>
      </c>
      <c r="B651" s="18"/>
      <c r="C651" s="18"/>
      <c r="D651" s="18"/>
      <c r="E651" s="263"/>
      <c r="F651" s="261"/>
      <c r="G651" s="18"/>
      <c r="H651" s="252" t="str">
        <f t="shared" si="49"/>
        <v/>
      </c>
      <c r="I651" s="253" t="str">
        <f t="shared" si="50"/>
        <v/>
      </c>
      <c r="J651" s="254"/>
      <c r="K651" s="253"/>
      <c r="L651" s="254"/>
      <c r="M651" s="254"/>
      <c r="N651" s="253" t="str">
        <f t="shared" si="51"/>
        <v/>
      </c>
    </row>
    <row r="652" spans="1:14">
      <c r="A652" s="256" t="s">
        <v>185</v>
      </c>
      <c r="B652" t="s">
        <v>121</v>
      </c>
      <c r="C652" t="s">
        <v>876</v>
      </c>
      <c r="D652" t="s">
        <v>877</v>
      </c>
      <c r="E652" s="263"/>
      <c r="F652" s="261"/>
      <c r="G652" t="s">
        <v>155</v>
      </c>
      <c r="H652" s="252">
        <f t="shared" si="49"/>
        <v>4000</v>
      </c>
      <c r="I652" s="253" t="str">
        <f t="shared" si="50"/>
        <v/>
      </c>
      <c r="J652" s="254"/>
      <c r="K652" s="253"/>
      <c r="L652" s="254"/>
      <c r="M652" s="254"/>
      <c r="N652" s="253">
        <f t="shared" si="51"/>
        <v>1000</v>
      </c>
    </row>
    <row r="653" spans="1:14">
      <c r="A653" s="256"/>
      <c r="B653" t="s">
        <v>121</v>
      </c>
      <c r="C653" t="s">
        <v>876</v>
      </c>
      <c r="D653" t="s">
        <v>878</v>
      </c>
      <c r="E653" s="263"/>
      <c r="F653" s="261"/>
      <c r="G653" t="s">
        <v>155</v>
      </c>
      <c r="H653" s="252">
        <f t="shared" si="49"/>
        <v>4000</v>
      </c>
      <c r="I653" s="253" t="str">
        <f t="shared" si="50"/>
        <v/>
      </c>
      <c r="J653" s="254"/>
      <c r="K653" s="253"/>
      <c r="L653" s="254"/>
      <c r="M653" s="254"/>
      <c r="N653" s="253">
        <f t="shared" si="51"/>
        <v>1000</v>
      </c>
    </row>
    <row r="654" spans="1:14">
      <c r="A654" s="256"/>
      <c r="B654" t="s">
        <v>121</v>
      </c>
      <c r="C654" t="s">
        <v>876</v>
      </c>
      <c r="D654" t="s">
        <v>879</v>
      </c>
      <c r="E654" s="263"/>
      <c r="F654" s="261"/>
      <c r="G654" t="s">
        <v>155</v>
      </c>
      <c r="H654" s="252">
        <f t="shared" si="49"/>
        <v>4000</v>
      </c>
      <c r="I654" s="253" t="str">
        <f t="shared" si="50"/>
        <v/>
      </c>
      <c r="J654" s="254"/>
      <c r="K654" s="253"/>
      <c r="L654" s="254"/>
      <c r="M654" s="254"/>
      <c r="N654" s="253">
        <f t="shared" si="51"/>
        <v>1000</v>
      </c>
    </row>
    <row r="655" spans="1:14">
      <c r="A655" s="256"/>
      <c r="B655" t="s">
        <v>121</v>
      </c>
      <c r="C655" t="s">
        <v>876</v>
      </c>
      <c r="D655" t="s">
        <v>203</v>
      </c>
      <c r="E655" s="263"/>
      <c r="F655" s="261"/>
      <c r="G655" t="s">
        <v>155</v>
      </c>
      <c r="H655" s="252">
        <f t="shared" si="49"/>
        <v>4000</v>
      </c>
      <c r="I655" s="253" t="str">
        <f t="shared" si="50"/>
        <v/>
      </c>
      <c r="J655" s="254"/>
      <c r="K655" s="253"/>
      <c r="L655" s="254"/>
      <c r="M655" s="254"/>
      <c r="N655" s="253">
        <f t="shared" si="51"/>
        <v>1000</v>
      </c>
    </row>
    <row r="656" spans="1:14">
      <c r="A656" s="256"/>
      <c r="B656" t="s">
        <v>121</v>
      </c>
      <c r="C656" t="s">
        <v>876</v>
      </c>
      <c r="D656" t="s">
        <v>880</v>
      </c>
      <c r="E656" s="263"/>
      <c r="F656" s="261"/>
      <c r="G656" t="s">
        <v>155</v>
      </c>
      <c r="H656" s="252">
        <f t="shared" si="49"/>
        <v>4000</v>
      </c>
      <c r="I656" s="253" t="str">
        <f t="shared" si="50"/>
        <v/>
      </c>
      <c r="J656" s="254"/>
      <c r="K656" s="253"/>
      <c r="L656" s="254"/>
      <c r="M656" s="254"/>
      <c r="N656" s="253">
        <f t="shared" si="51"/>
        <v>1000</v>
      </c>
    </row>
    <row r="657" spans="1:14">
      <c r="A657" s="256"/>
      <c r="B657" t="s">
        <v>121</v>
      </c>
      <c r="C657" t="s">
        <v>876</v>
      </c>
      <c r="D657" t="s">
        <v>204</v>
      </c>
      <c r="E657" s="263"/>
      <c r="F657" s="261"/>
      <c r="G657" t="s">
        <v>155</v>
      </c>
      <c r="H657" s="252">
        <f t="shared" si="49"/>
        <v>4000</v>
      </c>
      <c r="I657" s="253" t="str">
        <f t="shared" si="50"/>
        <v/>
      </c>
      <c r="J657" s="254"/>
      <c r="K657" s="253"/>
      <c r="L657" s="254"/>
      <c r="M657" s="254"/>
      <c r="N657" s="253">
        <f t="shared" si="51"/>
        <v>1000</v>
      </c>
    </row>
    <row r="658" spans="1:14">
      <c r="A658" s="256"/>
      <c r="B658" t="s">
        <v>121</v>
      </c>
      <c r="C658" t="s">
        <v>876</v>
      </c>
      <c r="D658" t="s">
        <v>881</v>
      </c>
      <c r="E658" s="263"/>
      <c r="F658" s="261"/>
      <c r="G658" t="s">
        <v>155</v>
      </c>
      <c r="H658" s="252">
        <f t="shared" si="49"/>
        <v>4000</v>
      </c>
      <c r="I658" s="253" t="str">
        <f t="shared" si="50"/>
        <v/>
      </c>
      <c r="J658" s="254"/>
      <c r="K658" s="253"/>
      <c r="L658" s="254"/>
      <c r="M658" s="254"/>
      <c r="N658" s="253">
        <f t="shared" si="51"/>
        <v>1000</v>
      </c>
    </row>
    <row r="659" spans="1:14">
      <c r="A659" s="256"/>
      <c r="B659" t="s">
        <v>80</v>
      </c>
      <c r="C659" t="s">
        <v>882</v>
      </c>
      <c r="D659" t="s">
        <v>883</v>
      </c>
      <c r="E659" s="263"/>
      <c r="F659" s="261"/>
      <c r="G659" t="s">
        <v>155</v>
      </c>
      <c r="H659" s="252">
        <f t="shared" si="49"/>
        <v>4000</v>
      </c>
      <c r="I659" s="253" t="str">
        <f t="shared" si="50"/>
        <v/>
      </c>
      <c r="J659" s="254"/>
      <c r="K659" s="253"/>
      <c r="L659" s="254"/>
      <c r="M659" s="254"/>
      <c r="N659" s="253">
        <f t="shared" si="51"/>
        <v>1000</v>
      </c>
    </row>
    <row r="660" spans="1:14">
      <c r="A660" s="256"/>
      <c r="B660" t="s">
        <v>80</v>
      </c>
      <c r="C660" t="s">
        <v>882</v>
      </c>
      <c r="D660" t="s">
        <v>884</v>
      </c>
      <c r="E660" s="263"/>
      <c r="F660" s="261"/>
      <c r="G660" t="s">
        <v>155</v>
      </c>
      <c r="H660" s="252">
        <f t="shared" si="49"/>
        <v>4000</v>
      </c>
      <c r="I660" s="253" t="str">
        <f t="shared" si="50"/>
        <v/>
      </c>
      <c r="J660" s="254"/>
      <c r="K660" s="253"/>
      <c r="L660" s="254"/>
      <c r="M660" s="254"/>
      <c r="N660" s="253">
        <f t="shared" si="51"/>
        <v>1000</v>
      </c>
    </row>
    <row r="661" spans="1:14">
      <c r="A661" s="256"/>
      <c r="B661" t="s">
        <v>121</v>
      </c>
      <c r="C661" t="s">
        <v>183</v>
      </c>
      <c r="D661" t="s">
        <v>885</v>
      </c>
      <c r="E661" s="263"/>
      <c r="F661" s="261"/>
      <c r="G661" t="s">
        <v>155</v>
      </c>
      <c r="H661" s="252">
        <f t="shared" si="49"/>
        <v>4000</v>
      </c>
      <c r="I661" s="253" t="str">
        <f t="shared" si="50"/>
        <v/>
      </c>
      <c r="J661" s="254"/>
      <c r="K661" s="253"/>
      <c r="L661" s="254"/>
      <c r="M661" s="254"/>
      <c r="N661" s="253">
        <f t="shared" si="51"/>
        <v>1000</v>
      </c>
    </row>
    <row r="662" spans="1:14">
      <c r="A662" s="256"/>
      <c r="B662" t="s">
        <v>80</v>
      </c>
      <c r="C662" t="s">
        <v>181</v>
      </c>
      <c r="D662" t="s">
        <v>886</v>
      </c>
      <c r="E662" s="263"/>
      <c r="F662" s="261"/>
      <c r="G662" t="s">
        <v>155</v>
      </c>
      <c r="H662" s="252">
        <f t="shared" si="49"/>
        <v>4000</v>
      </c>
      <c r="I662" s="253" t="str">
        <f t="shared" si="50"/>
        <v/>
      </c>
      <c r="J662" s="254"/>
      <c r="K662" s="253"/>
      <c r="L662" s="254"/>
      <c r="M662" s="254"/>
      <c r="N662" s="253">
        <f t="shared" si="51"/>
        <v>1000</v>
      </c>
    </row>
    <row r="663" spans="1:14">
      <c r="A663" s="256"/>
      <c r="B663" s="18"/>
      <c r="C663" s="18"/>
      <c r="D663" s="18"/>
      <c r="E663" s="263"/>
      <c r="F663" s="261"/>
      <c r="G663" s="18"/>
      <c r="H663" s="252" t="str">
        <f t="shared" si="49"/>
        <v/>
      </c>
      <c r="I663" s="253" t="str">
        <f t="shared" si="50"/>
        <v/>
      </c>
      <c r="J663" s="254"/>
      <c r="K663" s="253"/>
      <c r="L663" s="254"/>
      <c r="M663" s="254"/>
      <c r="N663" s="253" t="str">
        <f t="shared" si="51"/>
        <v/>
      </c>
    </row>
    <row r="664" spans="1:14">
      <c r="A664" s="255">
        <v>43708</v>
      </c>
      <c r="B664" s="18"/>
      <c r="C664" s="18"/>
      <c r="D664" s="18"/>
      <c r="E664" s="263"/>
      <c r="F664" s="261"/>
      <c r="G664" s="18"/>
      <c r="H664" s="252" t="str">
        <f t="shared" si="49"/>
        <v/>
      </c>
      <c r="I664" s="253" t="str">
        <f t="shared" si="50"/>
        <v/>
      </c>
      <c r="J664" s="254"/>
      <c r="K664" s="253"/>
      <c r="L664" s="254"/>
      <c r="M664" s="254"/>
      <c r="N664" s="253" t="str">
        <f t="shared" si="51"/>
        <v/>
      </c>
    </row>
    <row r="665" spans="1:14" ht="25.5">
      <c r="A665" s="256" t="s">
        <v>887</v>
      </c>
      <c r="B665" s="18"/>
      <c r="C665" s="18"/>
      <c r="D665" s="18"/>
      <c r="E665" s="263"/>
      <c r="F665" s="261"/>
      <c r="G665" s="18"/>
      <c r="H665" s="252" t="str">
        <f t="shared" si="49"/>
        <v/>
      </c>
      <c r="I665" s="253" t="str">
        <f t="shared" si="50"/>
        <v/>
      </c>
      <c r="J665" s="254"/>
      <c r="K665" s="253"/>
      <c r="L665" s="254"/>
      <c r="M665" s="254"/>
      <c r="N665" s="253" t="str">
        <f t="shared" si="51"/>
        <v/>
      </c>
    </row>
    <row r="666" spans="1:14">
      <c r="A666" s="256" t="s">
        <v>145</v>
      </c>
      <c r="B666" t="s">
        <v>80</v>
      </c>
      <c r="C666" t="s">
        <v>152</v>
      </c>
      <c r="D666" t="s">
        <v>888</v>
      </c>
      <c r="E666" s="263"/>
      <c r="F666" s="261"/>
      <c r="G666" t="s">
        <v>155</v>
      </c>
      <c r="H666" s="252">
        <f t="shared" si="49"/>
        <v>4000</v>
      </c>
      <c r="I666" s="253" t="str">
        <f t="shared" si="50"/>
        <v/>
      </c>
      <c r="J666" s="254"/>
      <c r="K666" s="253"/>
      <c r="L666" s="254"/>
      <c r="M666" s="254"/>
      <c r="N666" s="253">
        <f t="shared" si="51"/>
        <v>1000</v>
      </c>
    </row>
    <row r="667" spans="1:14">
      <c r="A667" s="256"/>
      <c r="B667" t="s">
        <v>80</v>
      </c>
      <c r="C667" t="s">
        <v>97</v>
      </c>
      <c r="D667" t="s">
        <v>889</v>
      </c>
      <c r="E667" s="263"/>
      <c r="F667" s="261"/>
      <c r="G667" t="s">
        <v>155</v>
      </c>
      <c r="H667" s="252">
        <f t="shared" si="49"/>
        <v>4000</v>
      </c>
      <c r="I667" s="253" t="str">
        <f t="shared" si="50"/>
        <v/>
      </c>
      <c r="J667" s="254"/>
      <c r="K667" s="253"/>
      <c r="L667" s="254"/>
      <c r="M667" s="254"/>
      <c r="N667" s="253">
        <f t="shared" si="51"/>
        <v>1000</v>
      </c>
    </row>
    <row r="668" spans="1:14">
      <c r="A668" s="256"/>
      <c r="B668" s="18"/>
      <c r="C668" s="18"/>
      <c r="D668" s="18"/>
      <c r="E668" s="263"/>
      <c r="F668" s="261"/>
      <c r="G668" s="18"/>
      <c r="H668" s="252" t="str">
        <f t="shared" si="49"/>
        <v/>
      </c>
      <c r="I668" s="253" t="str">
        <f t="shared" si="50"/>
        <v/>
      </c>
      <c r="J668" s="254"/>
      <c r="K668" s="253"/>
      <c r="L668" s="254"/>
      <c r="M668" s="254"/>
      <c r="N668" s="253" t="str">
        <f t="shared" si="51"/>
        <v/>
      </c>
    </row>
    <row r="669" spans="1:14">
      <c r="A669" s="255">
        <v>43708</v>
      </c>
      <c r="B669" s="18"/>
      <c r="C669" s="18"/>
      <c r="D669" s="18"/>
      <c r="E669" s="263"/>
      <c r="F669" s="261"/>
      <c r="G669" s="18"/>
      <c r="H669" s="252" t="str">
        <f t="shared" si="49"/>
        <v/>
      </c>
      <c r="I669" s="253" t="str">
        <f t="shared" si="50"/>
        <v/>
      </c>
      <c r="J669" s="254"/>
      <c r="K669" s="253"/>
      <c r="L669" s="254"/>
      <c r="M669" s="254"/>
      <c r="N669" s="253" t="str">
        <f t="shared" si="51"/>
        <v/>
      </c>
    </row>
    <row r="670" spans="1:14">
      <c r="A670" s="256" t="s">
        <v>890</v>
      </c>
      <c r="B670" s="18"/>
      <c r="C670" s="18"/>
      <c r="D670" s="18"/>
      <c r="E670" s="263"/>
      <c r="F670" s="261"/>
      <c r="G670" s="18"/>
      <c r="H670" s="252" t="str">
        <f t="shared" si="49"/>
        <v/>
      </c>
      <c r="I670" s="253" t="str">
        <f t="shared" si="50"/>
        <v/>
      </c>
      <c r="J670" s="254"/>
      <c r="K670" s="253"/>
      <c r="L670" s="254"/>
      <c r="M670" s="254"/>
      <c r="N670" s="253" t="str">
        <f t="shared" si="51"/>
        <v/>
      </c>
    </row>
    <row r="671" spans="1:14">
      <c r="A671" s="256" t="s">
        <v>146</v>
      </c>
      <c r="B671" s="18" t="s">
        <v>87</v>
      </c>
      <c r="C671" s="18" t="s">
        <v>149</v>
      </c>
      <c r="D671" s="18" t="s">
        <v>892</v>
      </c>
      <c r="E671" s="263"/>
      <c r="F671" s="261"/>
      <c r="G671" t="s">
        <v>214</v>
      </c>
      <c r="H671" s="252">
        <f t="shared" si="49"/>
        <v>4000</v>
      </c>
      <c r="I671" s="253" t="str">
        <f t="shared" si="50"/>
        <v/>
      </c>
      <c r="J671" s="254"/>
      <c r="K671" s="253"/>
      <c r="L671" s="254"/>
      <c r="M671" s="254"/>
      <c r="N671" s="253">
        <f t="shared" si="51"/>
        <v>1000</v>
      </c>
    </row>
    <row r="672" spans="1:14">
      <c r="A672" s="256" t="s">
        <v>891</v>
      </c>
      <c r="B672" s="18" t="s">
        <v>80</v>
      </c>
      <c r="C672" s="18" t="s">
        <v>814</v>
      </c>
      <c r="D672" s="18" t="s">
        <v>893</v>
      </c>
      <c r="E672" s="263"/>
      <c r="F672" s="261"/>
      <c r="G672" t="s">
        <v>214</v>
      </c>
      <c r="H672" s="252">
        <f t="shared" si="49"/>
        <v>4000</v>
      </c>
      <c r="I672" s="253" t="str">
        <f t="shared" si="50"/>
        <v/>
      </c>
      <c r="J672" s="254"/>
      <c r="K672" s="253"/>
      <c r="L672" s="254"/>
      <c r="M672" s="254"/>
      <c r="N672" s="253">
        <f t="shared" si="51"/>
        <v>1000</v>
      </c>
    </row>
    <row r="673" spans="1:14" hidden="1">
      <c r="A673" s="256"/>
      <c r="B673" s="18"/>
      <c r="C673" s="18"/>
      <c r="D673" s="18"/>
      <c r="E673" s="263"/>
      <c r="F673" s="261"/>
      <c r="G673" s="18"/>
      <c r="H673" s="252" t="str">
        <f t="shared" si="49"/>
        <v/>
      </c>
      <c r="I673" s="253" t="str">
        <f t="shared" si="50"/>
        <v/>
      </c>
      <c r="J673" s="254"/>
      <c r="K673" s="253"/>
      <c r="L673" s="254"/>
      <c r="M673" s="254"/>
      <c r="N673" s="253" t="str">
        <f t="shared" si="51"/>
        <v/>
      </c>
    </row>
    <row r="674" spans="1:14" hidden="1">
      <c r="A674" s="256"/>
      <c r="B674" s="18"/>
      <c r="C674" s="18"/>
      <c r="D674" s="18"/>
      <c r="E674" s="263"/>
      <c r="F674" s="261"/>
      <c r="G674" s="18"/>
      <c r="H674" s="252" t="str">
        <f t="shared" si="49"/>
        <v/>
      </c>
      <c r="I674" s="253" t="str">
        <f t="shared" si="50"/>
        <v/>
      </c>
      <c r="J674" s="254"/>
      <c r="K674" s="253"/>
      <c r="L674" s="254"/>
      <c r="M674" s="254"/>
      <c r="N674" s="253" t="str">
        <f t="shared" si="51"/>
        <v/>
      </c>
    </row>
    <row r="675" spans="1:14" hidden="1">
      <c r="A675" s="256"/>
      <c r="B675" s="18"/>
      <c r="C675" s="18"/>
      <c r="D675" s="18"/>
      <c r="E675" s="263"/>
      <c r="F675" s="261"/>
      <c r="G675" s="18"/>
      <c r="H675" s="252" t="str">
        <f t="shared" si="49"/>
        <v/>
      </c>
      <c r="I675" s="253" t="str">
        <f t="shared" si="50"/>
        <v/>
      </c>
      <c r="J675" s="254"/>
      <c r="K675" s="253"/>
      <c r="L675" s="254"/>
      <c r="M675" s="254"/>
      <c r="N675" s="253" t="str">
        <f t="shared" si="51"/>
        <v/>
      </c>
    </row>
    <row r="676" spans="1:14" hidden="1">
      <c r="A676" s="256"/>
      <c r="B676" s="18"/>
      <c r="C676" s="18"/>
      <c r="D676" s="18"/>
      <c r="E676" s="263"/>
      <c r="F676" s="261"/>
      <c r="G676" s="18"/>
      <c r="H676" s="252" t="str">
        <f t="shared" si="49"/>
        <v/>
      </c>
      <c r="I676" s="253" t="str">
        <f t="shared" si="50"/>
        <v/>
      </c>
      <c r="J676" s="254"/>
      <c r="K676" s="253"/>
      <c r="L676" s="254"/>
      <c r="M676" s="254"/>
      <c r="N676" s="253" t="str">
        <f t="shared" si="51"/>
        <v/>
      </c>
    </row>
    <row r="677" spans="1:14" hidden="1">
      <c r="A677" s="256"/>
      <c r="B677" s="18"/>
      <c r="C677" s="18"/>
      <c r="D677" s="18"/>
      <c r="E677" s="263"/>
      <c r="F677" s="261"/>
      <c r="G677" s="18"/>
      <c r="H677" s="252" t="str">
        <f t="shared" si="49"/>
        <v/>
      </c>
      <c r="I677" s="253" t="str">
        <f t="shared" si="50"/>
        <v/>
      </c>
      <c r="J677" s="254"/>
      <c r="K677" s="253"/>
      <c r="L677" s="254"/>
      <c r="M677" s="254"/>
      <c r="N677" s="253" t="str">
        <f t="shared" si="51"/>
        <v/>
      </c>
    </row>
    <row r="678" spans="1:14" hidden="1">
      <c r="A678" s="256"/>
      <c r="B678" s="18"/>
      <c r="C678" s="18"/>
      <c r="D678" s="18"/>
      <c r="E678" s="263"/>
      <c r="F678" s="261"/>
      <c r="G678" s="18"/>
      <c r="H678" s="252" t="str">
        <f t="shared" si="49"/>
        <v/>
      </c>
      <c r="I678" s="253" t="str">
        <f t="shared" si="50"/>
        <v/>
      </c>
      <c r="J678" s="254"/>
      <c r="K678" s="253"/>
      <c r="L678" s="254"/>
      <c r="M678" s="254"/>
      <c r="N678" s="253" t="str">
        <f t="shared" si="51"/>
        <v/>
      </c>
    </row>
    <row r="679" spans="1:14" hidden="1">
      <c r="A679" s="256"/>
      <c r="B679" s="18"/>
      <c r="C679" s="18"/>
      <c r="D679" s="18"/>
      <c r="E679" s="263"/>
      <c r="F679" s="261"/>
      <c r="G679" s="18"/>
      <c r="H679" s="252" t="str">
        <f t="shared" si="49"/>
        <v/>
      </c>
      <c r="I679" s="253" t="str">
        <f t="shared" si="50"/>
        <v/>
      </c>
      <c r="J679" s="254"/>
      <c r="K679" s="253"/>
      <c r="L679" s="254"/>
      <c r="M679" s="254"/>
      <c r="N679" s="253" t="str">
        <f t="shared" si="51"/>
        <v/>
      </c>
    </row>
    <row r="680" spans="1:14" hidden="1">
      <c r="A680" s="256"/>
      <c r="B680" s="18"/>
      <c r="C680" s="18"/>
      <c r="D680" s="18"/>
      <c r="E680" s="263"/>
      <c r="F680" s="261"/>
      <c r="G680" s="18"/>
      <c r="H680" s="252" t="str">
        <f t="shared" si="49"/>
        <v/>
      </c>
      <c r="I680" s="253" t="str">
        <f t="shared" si="50"/>
        <v/>
      </c>
      <c r="J680" s="254"/>
      <c r="K680" s="253"/>
      <c r="L680" s="254"/>
      <c r="M680" s="254"/>
      <c r="N680" s="253" t="str">
        <f t="shared" si="51"/>
        <v/>
      </c>
    </row>
    <row r="681" spans="1:14" hidden="1">
      <c r="A681" s="256"/>
      <c r="B681" s="18"/>
      <c r="C681" s="18"/>
      <c r="D681" s="18"/>
      <c r="E681" s="263"/>
      <c r="F681" s="261"/>
      <c r="G681" s="18"/>
      <c r="H681" s="252" t="str">
        <f t="shared" si="49"/>
        <v/>
      </c>
      <c r="I681" s="253" t="str">
        <f t="shared" si="50"/>
        <v/>
      </c>
      <c r="J681" s="254"/>
      <c r="K681" s="253"/>
      <c r="L681" s="254"/>
      <c r="M681" s="254"/>
      <c r="N681" s="253" t="str">
        <f t="shared" si="51"/>
        <v/>
      </c>
    </row>
    <row r="682" spans="1:14" hidden="1">
      <c r="A682" s="256"/>
      <c r="B682" s="18"/>
      <c r="C682" s="18"/>
      <c r="D682" s="18"/>
      <c r="E682" s="263"/>
      <c r="F682" s="261"/>
      <c r="G682" s="18"/>
      <c r="H682" s="252" t="str">
        <f t="shared" si="49"/>
        <v/>
      </c>
      <c r="I682" s="253" t="str">
        <f t="shared" si="50"/>
        <v/>
      </c>
      <c r="J682" s="254"/>
      <c r="K682" s="253"/>
      <c r="L682" s="254"/>
      <c r="M682" s="254"/>
      <c r="N682" s="253" t="str">
        <f t="shared" si="51"/>
        <v/>
      </c>
    </row>
    <row r="683" spans="1:14" hidden="1">
      <c r="A683" s="256"/>
      <c r="B683" s="18"/>
      <c r="C683" s="18"/>
      <c r="D683" s="18"/>
      <c r="E683" s="263"/>
      <c r="F683" s="261"/>
      <c r="G683" s="18"/>
      <c r="H683" s="252" t="str">
        <f t="shared" si="49"/>
        <v/>
      </c>
      <c r="I683" s="253" t="str">
        <f t="shared" si="50"/>
        <v/>
      </c>
      <c r="J683" s="254"/>
      <c r="K683" s="253"/>
      <c r="L683" s="254"/>
      <c r="M683" s="254"/>
      <c r="N683" s="253" t="str">
        <f t="shared" si="51"/>
        <v/>
      </c>
    </row>
    <row r="684" spans="1:14" hidden="1">
      <c r="A684" s="256"/>
      <c r="B684" s="18"/>
      <c r="C684" s="18"/>
      <c r="D684" s="18"/>
      <c r="E684" s="263"/>
      <c r="F684" s="261"/>
      <c r="G684" s="18"/>
      <c r="H684" s="252" t="str">
        <f t="shared" si="49"/>
        <v/>
      </c>
      <c r="I684" s="253" t="str">
        <f t="shared" si="50"/>
        <v/>
      </c>
      <c r="J684" s="254"/>
      <c r="K684" s="253"/>
      <c r="L684" s="254"/>
      <c r="M684" s="254"/>
      <c r="N684" s="253" t="str">
        <f t="shared" si="51"/>
        <v/>
      </c>
    </row>
    <row r="685" spans="1:14" hidden="1">
      <c r="A685" s="256"/>
      <c r="B685" s="18"/>
      <c r="C685" s="18"/>
      <c r="D685" s="18"/>
      <c r="E685" s="263"/>
      <c r="F685" s="261"/>
      <c r="G685" s="18"/>
      <c r="H685" s="252" t="str">
        <f t="shared" si="49"/>
        <v/>
      </c>
      <c r="I685" s="253" t="str">
        <f t="shared" si="50"/>
        <v/>
      </c>
      <c r="J685" s="254"/>
      <c r="K685" s="253"/>
      <c r="L685" s="254"/>
      <c r="M685" s="254"/>
      <c r="N685" s="253" t="str">
        <f t="shared" si="51"/>
        <v/>
      </c>
    </row>
    <row r="686" spans="1:14" hidden="1">
      <c r="A686" s="256"/>
      <c r="B686" s="18"/>
      <c r="C686" s="18"/>
      <c r="D686" s="18"/>
      <c r="E686" s="263"/>
      <c r="F686" s="261"/>
      <c r="G686" s="18"/>
      <c r="H686" s="252" t="str">
        <f t="shared" si="49"/>
        <v/>
      </c>
      <c r="I686" s="253" t="str">
        <f t="shared" si="50"/>
        <v/>
      </c>
      <c r="J686" s="254"/>
      <c r="K686" s="253"/>
      <c r="L686" s="254"/>
      <c r="M686" s="254"/>
      <c r="N686" s="253" t="str">
        <f t="shared" si="51"/>
        <v/>
      </c>
    </row>
    <row r="687" spans="1:14" hidden="1">
      <c r="A687" s="256"/>
      <c r="B687" s="18"/>
      <c r="C687" s="18"/>
      <c r="D687" s="18"/>
      <c r="E687" s="263"/>
      <c r="F687" s="261"/>
      <c r="G687" s="18"/>
      <c r="H687" s="252" t="str">
        <f t="shared" si="49"/>
        <v/>
      </c>
      <c r="I687" s="253" t="str">
        <f t="shared" si="50"/>
        <v/>
      </c>
      <c r="J687" s="254"/>
      <c r="K687" s="253"/>
      <c r="L687" s="254"/>
      <c r="M687" s="254"/>
      <c r="N687" s="253" t="str">
        <f t="shared" si="51"/>
        <v/>
      </c>
    </row>
    <row r="688" spans="1:14" hidden="1">
      <c r="A688" s="256"/>
      <c r="B688" s="18"/>
      <c r="C688" s="18"/>
      <c r="D688" s="18"/>
      <c r="E688" s="263"/>
      <c r="F688" s="261"/>
      <c r="G688" s="18"/>
      <c r="H688" s="252" t="str">
        <f t="shared" si="49"/>
        <v/>
      </c>
      <c r="I688" s="253" t="str">
        <f t="shared" si="50"/>
        <v/>
      </c>
      <c r="J688" s="254"/>
      <c r="K688" s="253"/>
      <c r="L688" s="254"/>
      <c r="M688" s="254"/>
      <c r="N688" s="253" t="str">
        <f t="shared" si="51"/>
        <v/>
      </c>
    </row>
    <row r="689" spans="1:14" hidden="1">
      <c r="A689" s="256"/>
      <c r="B689" s="18"/>
      <c r="C689" s="18"/>
      <c r="D689" s="18"/>
      <c r="E689" s="263"/>
      <c r="F689" s="261"/>
      <c r="G689" s="18"/>
      <c r="H689" s="252" t="str">
        <f t="shared" si="49"/>
        <v/>
      </c>
      <c r="I689" s="253" t="str">
        <f t="shared" si="50"/>
        <v/>
      </c>
      <c r="J689" s="254"/>
      <c r="K689" s="253"/>
      <c r="L689" s="254"/>
      <c r="M689" s="254"/>
      <c r="N689" s="253" t="str">
        <f t="shared" si="51"/>
        <v/>
      </c>
    </row>
    <row r="690" spans="1:14" hidden="1">
      <c r="A690" s="256"/>
      <c r="B690" s="18"/>
      <c r="C690" s="18"/>
      <c r="D690" s="18"/>
      <c r="E690" s="263"/>
      <c r="F690" s="261"/>
      <c r="G690" s="18"/>
      <c r="H690" s="252" t="str">
        <f t="shared" si="49"/>
        <v/>
      </c>
      <c r="I690" s="253" t="str">
        <f t="shared" si="50"/>
        <v/>
      </c>
      <c r="J690" s="254"/>
      <c r="K690" s="253"/>
      <c r="L690" s="254"/>
      <c r="M690" s="254"/>
      <c r="N690" s="253" t="str">
        <f t="shared" si="51"/>
        <v/>
      </c>
    </row>
    <row r="691" spans="1:14" hidden="1">
      <c r="A691" s="256"/>
      <c r="B691" s="18"/>
      <c r="C691" s="18"/>
      <c r="D691" s="18"/>
      <c r="E691" s="263"/>
      <c r="F691" s="261"/>
      <c r="G691" s="18"/>
      <c r="H691" s="252" t="str">
        <f t="shared" si="49"/>
        <v/>
      </c>
      <c r="I691" s="253" t="str">
        <f t="shared" si="50"/>
        <v/>
      </c>
      <c r="J691" s="254"/>
      <c r="K691" s="253"/>
      <c r="L691" s="254"/>
      <c r="M691" s="254"/>
      <c r="N691" s="253" t="str">
        <f t="shared" si="51"/>
        <v/>
      </c>
    </row>
    <row r="692" spans="1:14" hidden="1">
      <c r="A692" s="256"/>
      <c r="B692" s="18"/>
      <c r="C692" s="18"/>
      <c r="D692" s="18"/>
      <c r="E692" s="263"/>
      <c r="F692" s="261"/>
      <c r="G692" s="18"/>
      <c r="H692" s="252" t="str">
        <f t="shared" si="49"/>
        <v/>
      </c>
      <c r="I692" s="253" t="str">
        <f t="shared" si="50"/>
        <v/>
      </c>
      <c r="J692" s="254"/>
      <c r="K692" s="253"/>
      <c r="L692" s="254"/>
      <c r="M692" s="254"/>
      <c r="N692" s="253" t="str">
        <f t="shared" si="51"/>
        <v/>
      </c>
    </row>
    <row r="693" spans="1:14" hidden="1">
      <c r="A693" s="256"/>
      <c r="B693" s="18"/>
      <c r="C693" s="18"/>
      <c r="D693" s="18"/>
      <c r="E693" s="263"/>
      <c r="F693" s="261"/>
      <c r="G693" s="18"/>
      <c r="H693" s="252" t="str">
        <f t="shared" si="49"/>
        <v/>
      </c>
      <c r="I693" s="253" t="str">
        <f t="shared" si="50"/>
        <v/>
      </c>
      <c r="J693" s="254"/>
      <c r="K693" s="253"/>
      <c r="L693" s="254"/>
      <c r="M693" s="254"/>
      <c r="N693" s="253" t="str">
        <f t="shared" si="51"/>
        <v/>
      </c>
    </row>
    <row r="694" spans="1:14" hidden="1">
      <c r="A694" s="256"/>
      <c r="B694" s="18"/>
      <c r="C694" s="18"/>
      <c r="D694" s="18"/>
      <c r="E694" s="263"/>
      <c r="F694" s="261"/>
      <c r="G694" s="18"/>
      <c r="H694" s="252" t="str">
        <f t="shared" si="49"/>
        <v/>
      </c>
      <c r="I694" s="253" t="str">
        <f t="shared" si="50"/>
        <v/>
      </c>
      <c r="J694" s="254"/>
      <c r="K694" s="253"/>
      <c r="L694" s="254"/>
      <c r="M694" s="254"/>
      <c r="N694" s="253" t="str">
        <f t="shared" si="51"/>
        <v/>
      </c>
    </row>
    <row r="695" spans="1:14" hidden="1">
      <c r="A695" s="256"/>
      <c r="B695" s="18"/>
      <c r="C695" s="18"/>
      <c r="D695" s="18"/>
      <c r="E695" s="263"/>
      <c r="F695" s="261"/>
      <c r="G695" s="18"/>
      <c r="H695" s="252" t="str">
        <f t="shared" si="49"/>
        <v/>
      </c>
      <c r="I695" s="253" t="str">
        <f t="shared" si="50"/>
        <v/>
      </c>
      <c r="J695" s="254"/>
      <c r="K695" s="253"/>
      <c r="L695" s="254"/>
      <c r="M695" s="254"/>
      <c r="N695" s="253" t="str">
        <f t="shared" si="51"/>
        <v/>
      </c>
    </row>
    <row r="696" spans="1:14" hidden="1">
      <c r="A696" s="256"/>
      <c r="B696" s="18"/>
      <c r="C696" s="18"/>
      <c r="D696" s="18"/>
      <c r="E696" s="263"/>
      <c r="F696" s="261"/>
      <c r="G696" s="18"/>
      <c r="H696" s="252" t="str">
        <f t="shared" si="49"/>
        <v/>
      </c>
      <c r="I696" s="253" t="str">
        <f t="shared" si="50"/>
        <v/>
      </c>
      <c r="J696" s="254"/>
      <c r="K696" s="253"/>
      <c r="L696" s="254"/>
      <c r="M696" s="254"/>
      <c r="N696" s="253" t="str">
        <f t="shared" si="51"/>
        <v/>
      </c>
    </row>
    <row r="697" spans="1:14" hidden="1">
      <c r="A697" s="256"/>
      <c r="B697" s="18"/>
      <c r="C697" s="18"/>
      <c r="D697" s="18"/>
      <c r="E697" s="263"/>
      <c r="F697" s="261"/>
      <c r="G697" s="18"/>
      <c r="H697" s="252" t="str">
        <f t="shared" si="49"/>
        <v/>
      </c>
      <c r="I697" s="253" t="str">
        <f t="shared" si="50"/>
        <v/>
      </c>
      <c r="J697" s="254"/>
      <c r="K697" s="253"/>
      <c r="L697" s="254"/>
      <c r="M697" s="254"/>
      <c r="N697" s="253" t="str">
        <f t="shared" si="51"/>
        <v/>
      </c>
    </row>
    <row r="698" spans="1:14" hidden="1">
      <c r="A698" s="256"/>
      <c r="B698" s="18"/>
      <c r="C698" s="18"/>
      <c r="D698" s="18"/>
      <c r="E698" s="263"/>
      <c r="F698" s="261"/>
      <c r="G698" s="18"/>
      <c r="H698" s="252" t="str">
        <f t="shared" si="49"/>
        <v/>
      </c>
      <c r="I698" s="253" t="str">
        <f t="shared" si="50"/>
        <v/>
      </c>
      <c r="J698" s="254"/>
      <c r="K698" s="253"/>
      <c r="L698" s="254"/>
      <c r="M698" s="254"/>
      <c r="N698" s="253" t="str">
        <f t="shared" si="51"/>
        <v/>
      </c>
    </row>
    <row r="699" spans="1:14" hidden="1">
      <c r="A699" s="256"/>
      <c r="B699" s="18"/>
      <c r="C699" s="18"/>
      <c r="D699" s="18"/>
      <c r="E699" s="263"/>
      <c r="F699" s="261"/>
      <c r="G699" s="18"/>
      <c r="H699" s="252" t="str">
        <f t="shared" si="49"/>
        <v/>
      </c>
      <c r="I699" s="253" t="str">
        <f t="shared" si="50"/>
        <v/>
      </c>
      <c r="J699" s="254"/>
      <c r="K699" s="253"/>
      <c r="L699" s="254"/>
      <c r="M699" s="254"/>
      <c r="N699" s="253" t="str">
        <f t="shared" si="51"/>
        <v/>
      </c>
    </row>
    <row r="700" spans="1:14" hidden="1">
      <c r="A700" s="256"/>
      <c r="B700" s="18"/>
      <c r="C700" s="18"/>
      <c r="D700" s="18"/>
      <c r="E700" s="263"/>
      <c r="F700" s="261"/>
      <c r="G700" s="18"/>
      <c r="H700" s="252" t="str">
        <f t="shared" si="49"/>
        <v/>
      </c>
      <c r="I700" s="253" t="str">
        <f t="shared" si="50"/>
        <v/>
      </c>
      <c r="J700" s="254"/>
      <c r="K700" s="253"/>
      <c r="L700" s="254"/>
      <c r="M700" s="254"/>
      <c r="N700" s="253" t="str">
        <f t="shared" si="51"/>
        <v/>
      </c>
    </row>
    <row r="701" spans="1:14" hidden="1">
      <c r="A701" s="256"/>
      <c r="B701" s="18"/>
      <c r="C701" s="18"/>
      <c r="D701" s="18"/>
      <c r="E701" s="263"/>
      <c r="F701" s="261"/>
      <c r="G701" s="18"/>
      <c r="H701" s="252" t="str">
        <f t="shared" si="49"/>
        <v/>
      </c>
      <c r="I701" s="253" t="str">
        <f t="shared" si="50"/>
        <v/>
      </c>
      <c r="J701" s="254"/>
      <c r="K701" s="253"/>
      <c r="L701" s="254"/>
      <c r="M701" s="254"/>
      <c r="N701" s="253" t="str">
        <f t="shared" si="51"/>
        <v/>
      </c>
    </row>
    <row r="702" spans="1:14" hidden="1">
      <c r="A702" s="256"/>
      <c r="B702" s="18"/>
      <c r="C702" s="18"/>
      <c r="D702" s="18"/>
      <c r="E702" s="263"/>
      <c r="F702" s="261"/>
      <c r="G702" s="18"/>
      <c r="H702" s="252" t="str">
        <f t="shared" si="49"/>
        <v/>
      </c>
      <c r="I702" s="253" t="str">
        <f t="shared" si="50"/>
        <v/>
      </c>
      <c r="J702" s="254"/>
      <c r="K702" s="253"/>
      <c r="L702" s="254"/>
      <c r="M702" s="254"/>
      <c r="N702" s="253" t="str">
        <f t="shared" si="51"/>
        <v/>
      </c>
    </row>
    <row r="703" spans="1:14" hidden="1">
      <c r="A703" s="256"/>
      <c r="B703" s="18"/>
      <c r="C703" s="18"/>
      <c r="D703" s="18"/>
      <c r="E703" s="263"/>
      <c r="F703" s="261"/>
      <c r="G703" s="18"/>
      <c r="H703" s="252" t="str">
        <f t="shared" si="49"/>
        <v/>
      </c>
      <c r="I703" s="253" t="str">
        <f t="shared" si="50"/>
        <v/>
      </c>
      <c r="J703" s="254"/>
      <c r="K703" s="253"/>
      <c r="L703" s="254"/>
      <c r="M703" s="254"/>
      <c r="N703" s="253" t="str">
        <f t="shared" si="51"/>
        <v/>
      </c>
    </row>
    <row r="704" spans="1:14" hidden="1">
      <c r="A704" s="256"/>
      <c r="B704" s="18"/>
      <c r="C704" s="18"/>
      <c r="D704" s="18"/>
      <c r="E704" s="263"/>
      <c r="F704" s="261"/>
      <c r="G704" s="18"/>
      <c r="H704" s="252" t="str">
        <f t="shared" si="49"/>
        <v/>
      </c>
      <c r="I704" s="253" t="str">
        <f t="shared" si="50"/>
        <v/>
      </c>
      <c r="J704" s="254"/>
      <c r="K704" s="253"/>
      <c r="L704" s="254"/>
      <c r="M704" s="254"/>
      <c r="N704" s="253" t="str">
        <f t="shared" si="51"/>
        <v/>
      </c>
    </row>
    <row r="705" spans="1:14" hidden="1">
      <c r="A705" s="256"/>
      <c r="B705" s="18"/>
      <c r="C705" s="18"/>
      <c r="D705" s="18"/>
      <c r="E705" s="263"/>
      <c r="F705" s="261"/>
      <c r="G705" s="18"/>
      <c r="H705" s="252" t="str">
        <f t="shared" si="49"/>
        <v/>
      </c>
      <c r="I705" s="253" t="str">
        <f t="shared" si="50"/>
        <v/>
      </c>
      <c r="J705" s="254"/>
      <c r="K705" s="253"/>
      <c r="L705" s="254"/>
      <c r="M705" s="254"/>
      <c r="N705" s="253" t="str">
        <f t="shared" si="51"/>
        <v/>
      </c>
    </row>
    <row r="706" spans="1:14" hidden="1">
      <c r="A706" s="256"/>
      <c r="B706" s="18"/>
      <c r="C706" s="18"/>
      <c r="D706" s="18"/>
      <c r="E706" s="263"/>
      <c r="F706" s="261"/>
      <c r="G706" s="18"/>
      <c r="H706" s="252" t="str">
        <f t="shared" si="49"/>
        <v/>
      </c>
      <c r="I706" s="253" t="str">
        <f t="shared" si="50"/>
        <v/>
      </c>
      <c r="J706" s="254"/>
      <c r="K706" s="253"/>
      <c r="L706" s="254"/>
      <c r="M706" s="254"/>
      <c r="N706" s="253" t="str">
        <f t="shared" si="51"/>
        <v/>
      </c>
    </row>
    <row r="707" spans="1:14" hidden="1">
      <c r="A707" s="256"/>
      <c r="B707" s="18"/>
      <c r="C707" s="18"/>
      <c r="D707" s="18"/>
      <c r="E707" s="263"/>
      <c r="F707" s="261"/>
      <c r="G707" s="18"/>
      <c r="H707" s="252" t="str">
        <f t="shared" si="49"/>
        <v/>
      </c>
      <c r="I707" s="253" t="str">
        <f t="shared" si="50"/>
        <v/>
      </c>
      <c r="J707" s="254"/>
      <c r="K707" s="253"/>
      <c r="L707" s="254"/>
      <c r="M707" s="254"/>
      <c r="N707" s="253" t="str">
        <f t="shared" si="51"/>
        <v/>
      </c>
    </row>
    <row r="708" spans="1:14" hidden="1">
      <c r="A708" s="256"/>
      <c r="B708" s="18"/>
      <c r="C708" s="18"/>
      <c r="D708" s="18"/>
      <c r="E708" s="263"/>
      <c r="F708" s="261"/>
      <c r="G708" s="18"/>
      <c r="H708" s="252" t="str">
        <f t="shared" si="49"/>
        <v/>
      </c>
      <c r="I708" s="253" t="str">
        <f t="shared" si="50"/>
        <v/>
      </c>
      <c r="J708" s="254"/>
      <c r="K708" s="253"/>
      <c r="L708" s="254"/>
      <c r="M708" s="254"/>
      <c r="N708" s="253" t="str">
        <f t="shared" si="51"/>
        <v/>
      </c>
    </row>
    <row r="709" spans="1:14" hidden="1">
      <c r="A709" s="256"/>
      <c r="B709" s="18"/>
      <c r="C709" s="18"/>
      <c r="D709" s="18"/>
      <c r="E709" s="263"/>
      <c r="F709" s="261"/>
      <c r="G709" s="18"/>
      <c r="H709" s="252" t="str">
        <f t="shared" si="49"/>
        <v/>
      </c>
      <c r="I709" s="253" t="str">
        <f t="shared" si="50"/>
        <v/>
      </c>
      <c r="J709" s="254"/>
      <c r="K709" s="253"/>
      <c r="L709" s="254"/>
      <c r="M709" s="254"/>
      <c r="N709" s="253" t="str">
        <f t="shared" si="51"/>
        <v/>
      </c>
    </row>
    <row r="710" spans="1:14" hidden="1">
      <c r="A710" s="256"/>
      <c r="B710" s="18"/>
      <c r="C710" s="18"/>
      <c r="D710" s="18"/>
      <c r="E710" s="263"/>
      <c r="F710" s="261"/>
      <c r="G710" s="18"/>
      <c r="H710" s="252" t="str">
        <f t="shared" si="49"/>
        <v/>
      </c>
      <c r="I710" s="253" t="str">
        <f t="shared" si="50"/>
        <v/>
      </c>
      <c r="J710" s="254"/>
      <c r="K710" s="253"/>
      <c r="L710" s="254"/>
      <c r="M710" s="254"/>
      <c r="N710" s="253" t="str">
        <f t="shared" si="51"/>
        <v/>
      </c>
    </row>
    <row r="711" spans="1:14" hidden="1">
      <c r="A711" s="256"/>
      <c r="B711" s="18"/>
      <c r="C711" s="18"/>
      <c r="D711" s="18"/>
      <c r="E711" s="263"/>
      <c r="F711" s="261"/>
      <c r="G711" s="18"/>
      <c r="H711" s="252" t="str">
        <f t="shared" si="49"/>
        <v/>
      </c>
      <c r="I711" s="253" t="str">
        <f t="shared" si="50"/>
        <v/>
      </c>
      <c r="J711" s="254"/>
      <c r="K711" s="253"/>
      <c r="L711" s="254"/>
      <c r="M711" s="254"/>
      <c r="N711" s="253" t="str">
        <f t="shared" si="51"/>
        <v/>
      </c>
    </row>
    <row r="712" spans="1:14" hidden="1">
      <c r="A712" s="256"/>
      <c r="B712" s="18"/>
      <c r="C712" s="18"/>
      <c r="D712" s="18"/>
      <c r="E712" s="263"/>
      <c r="F712" s="261"/>
      <c r="G712" s="18"/>
      <c r="H712" s="252" t="str">
        <f t="shared" si="49"/>
        <v/>
      </c>
      <c r="I712" s="253" t="str">
        <f t="shared" si="50"/>
        <v/>
      </c>
      <c r="J712" s="254"/>
      <c r="K712" s="253"/>
      <c r="L712" s="254"/>
      <c r="M712" s="254"/>
      <c r="N712" s="253" t="str">
        <f t="shared" si="51"/>
        <v/>
      </c>
    </row>
    <row r="713" spans="1:14" hidden="1">
      <c r="A713" s="256"/>
      <c r="B713" s="18"/>
      <c r="C713" s="18"/>
      <c r="D713" s="18"/>
      <c r="E713" s="263"/>
      <c r="F713" s="261"/>
      <c r="G713" s="18"/>
      <c r="H713" s="252" t="str">
        <f t="shared" si="49"/>
        <v/>
      </c>
      <c r="I713" s="253" t="str">
        <f t="shared" si="50"/>
        <v/>
      </c>
      <c r="J713" s="254"/>
      <c r="K713" s="253"/>
      <c r="L713" s="254"/>
      <c r="M713" s="254"/>
      <c r="N713" s="253" t="str">
        <f t="shared" si="51"/>
        <v/>
      </c>
    </row>
    <row r="714" spans="1:14" hidden="1">
      <c r="A714" s="256"/>
      <c r="B714" s="18"/>
      <c r="C714" s="18"/>
      <c r="D714" s="18"/>
      <c r="E714" s="263"/>
      <c r="F714" s="261"/>
      <c r="G714" s="18"/>
      <c r="H714" s="252" t="str">
        <f t="shared" ref="H714:H777" si="52">IF(D714&gt;0,4000,"")</f>
        <v/>
      </c>
      <c r="I714" s="253" t="str">
        <f t="shared" ref="I714:I777" si="53">IF(E714&gt;0,IF(J714="",4600,""),"")</f>
        <v/>
      </c>
      <c r="J714" s="254"/>
      <c r="K714" s="253"/>
      <c r="L714" s="254"/>
      <c r="M714" s="254"/>
      <c r="N714" s="253" t="str">
        <f t="shared" ref="N714:N777" si="54">IF(D714&gt;0,1000,"")</f>
        <v/>
      </c>
    </row>
    <row r="715" spans="1:14" hidden="1">
      <c r="A715" s="18"/>
      <c r="B715" s="18"/>
      <c r="C715" s="18"/>
      <c r="E715" s="263"/>
      <c r="F715" s="261"/>
      <c r="G715" s="18"/>
      <c r="H715" s="252" t="str">
        <f t="shared" si="52"/>
        <v/>
      </c>
      <c r="I715" s="253" t="str">
        <f t="shared" si="53"/>
        <v/>
      </c>
      <c r="J715" s="254"/>
      <c r="K715" s="253"/>
      <c r="L715" s="254"/>
      <c r="M715" s="254"/>
      <c r="N715" s="253" t="str">
        <f t="shared" si="54"/>
        <v/>
      </c>
    </row>
    <row r="716" spans="1:14" hidden="1">
      <c r="A716" s="18"/>
      <c r="B716" s="18"/>
      <c r="C716" s="18"/>
      <c r="E716" s="263"/>
      <c r="F716" s="261"/>
      <c r="G716" s="18"/>
      <c r="H716" s="252" t="str">
        <f t="shared" si="52"/>
        <v/>
      </c>
      <c r="I716" s="253" t="str">
        <f t="shared" si="53"/>
        <v/>
      </c>
      <c r="J716" s="254"/>
      <c r="K716" s="253"/>
      <c r="L716" s="254"/>
      <c r="M716" s="254"/>
      <c r="N716" s="253" t="str">
        <f t="shared" si="54"/>
        <v/>
      </c>
    </row>
    <row r="717" spans="1:14" hidden="1">
      <c r="A717" s="18"/>
      <c r="B717" s="18"/>
      <c r="C717" s="18"/>
      <c r="E717" s="263"/>
      <c r="F717" s="261"/>
      <c r="G717" s="18"/>
      <c r="H717" s="252" t="str">
        <f t="shared" si="52"/>
        <v/>
      </c>
      <c r="I717" s="253" t="str">
        <f t="shared" si="53"/>
        <v/>
      </c>
      <c r="J717" s="254"/>
      <c r="K717" s="253"/>
      <c r="L717" s="254"/>
      <c r="M717" s="254"/>
      <c r="N717" s="253" t="str">
        <f t="shared" si="54"/>
        <v/>
      </c>
    </row>
    <row r="718" spans="1:14" hidden="1">
      <c r="A718" s="18"/>
      <c r="B718" s="18"/>
      <c r="C718" s="18"/>
      <c r="E718" s="263"/>
      <c r="F718" s="261"/>
      <c r="G718" s="18"/>
      <c r="H718" s="252" t="str">
        <f t="shared" si="52"/>
        <v/>
      </c>
      <c r="I718" s="253" t="str">
        <f t="shared" si="53"/>
        <v/>
      </c>
      <c r="J718" s="254"/>
      <c r="K718" s="253"/>
      <c r="L718" s="254"/>
      <c r="M718" s="254"/>
      <c r="N718" s="253" t="str">
        <f t="shared" si="54"/>
        <v/>
      </c>
    </row>
    <row r="719" spans="1:14" hidden="1">
      <c r="A719" s="18"/>
      <c r="B719" s="18"/>
      <c r="C719" s="18"/>
      <c r="E719" s="263"/>
      <c r="F719" s="261"/>
      <c r="G719" s="18"/>
      <c r="H719" s="252" t="str">
        <f t="shared" si="52"/>
        <v/>
      </c>
      <c r="I719" s="253" t="str">
        <f t="shared" si="53"/>
        <v/>
      </c>
      <c r="J719" s="254"/>
      <c r="K719" s="253"/>
      <c r="L719" s="254"/>
      <c r="M719" s="254"/>
      <c r="N719" s="253" t="str">
        <f t="shared" si="54"/>
        <v/>
      </c>
    </row>
    <row r="720" spans="1:14" hidden="1">
      <c r="A720" s="18"/>
      <c r="B720" s="18"/>
      <c r="C720" s="18"/>
      <c r="E720" s="263"/>
      <c r="F720" s="261"/>
      <c r="G720" s="18"/>
      <c r="H720" s="252" t="str">
        <f t="shared" si="52"/>
        <v/>
      </c>
      <c r="I720" s="253" t="str">
        <f t="shared" si="53"/>
        <v/>
      </c>
      <c r="J720" s="254"/>
      <c r="K720" s="253"/>
      <c r="L720" s="254"/>
      <c r="M720" s="254"/>
      <c r="N720" s="253" t="str">
        <f t="shared" si="54"/>
        <v/>
      </c>
    </row>
    <row r="721" spans="1:14" hidden="1">
      <c r="A721" s="18"/>
      <c r="B721" s="18"/>
      <c r="C721" s="18"/>
      <c r="E721" s="263"/>
      <c r="F721" s="261"/>
      <c r="G721" s="18"/>
      <c r="H721" s="252" t="str">
        <f t="shared" si="52"/>
        <v/>
      </c>
      <c r="I721" s="253" t="str">
        <f t="shared" si="53"/>
        <v/>
      </c>
      <c r="J721" s="254"/>
      <c r="K721" s="253"/>
      <c r="L721" s="254"/>
      <c r="M721" s="254"/>
      <c r="N721" s="253" t="str">
        <f t="shared" si="54"/>
        <v/>
      </c>
    </row>
    <row r="722" spans="1:14" hidden="1">
      <c r="A722" s="18"/>
      <c r="B722" s="18"/>
      <c r="C722" s="18"/>
      <c r="E722" s="263"/>
      <c r="F722" s="261"/>
      <c r="G722" s="18"/>
      <c r="H722" s="252" t="str">
        <f t="shared" si="52"/>
        <v/>
      </c>
      <c r="I722" s="253" t="str">
        <f t="shared" si="53"/>
        <v/>
      </c>
      <c r="J722" s="254"/>
      <c r="K722" s="253"/>
      <c r="L722" s="254"/>
      <c r="M722" s="254"/>
      <c r="N722" s="253" t="str">
        <f t="shared" si="54"/>
        <v/>
      </c>
    </row>
    <row r="723" spans="1:14" hidden="1">
      <c r="A723" s="18"/>
      <c r="B723" s="18"/>
      <c r="C723" s="18"/>
      <c r="E723" s="263"/>
      <c r="F723" s="261"/>
      <c r="G723" s="18"/>
      <c r="H723" s="252" t="str">
        <f t="shared" si="52"/>
        <v/>
      </c>
      <c r="I723" s="253" t="str">
        <f t="shared" si="53"/>
        <v/>
      </c>
      <c r="J723" s="254"/>
      <c r="K723" s="253"/>
      <c r="L723" s="254"/>
      <c r="M723" s="254"/>
      <c r="N723" s="253" t="str">
        <f t="shared" si="54"/>
        <v/>
      </c>
    </row>
    <row r="724" spans="1:14" hidden="1">
      <c r="A724" s="18"/>
      <c r="B724" s="18"/>
      <c r="C724" s="18"/>
      <c r="E724" s="263"/>
      <c r="F724" s="261"/>
      <c r="G724" s="18"/>
      <c r="H724" s="252" t="str">
        <f t="shared" si="52"/>
        <v/>
      </c>
      <c r="I724" s="253" t="str">
        <f t="shared" si="53"/>
        <v/>
      </c>
      <c r="J724" s="254"/>
      <c r="K724" s="253"/>
      <c r="L724" s="254"/>
      <c r="M724" s="254"/>
      <c r="N724" s="253" t="str">
        <f t="shared" si="54"/>
        <v/>
      </c>
    </row>
    <row r="725" spans="1:14" hidden="1">
      <c r="A725" s="18"/>
      <c r="B725" s="18"/>
      <c r="C725" s="18"/>
      <c r="E725" s="263"/>
      <c r="F725" s="261"/>
      <c r="G725" s="18"/>
      <c r="H725" s="252" t="str">
        <f t="shared" si="52"/>
        <v/>
      </c>
      <c r="I725" s="253" t="str">
        <f t="shared" si="53"/>
        <v/>
      </c>
      <c r="J725" s="254"/>
      <c r="K725" s="253"/>
      <c r="L725" s="254"/>
      <c r="M725" s="254"/>
      <c r="N725" s="253" t="str">
        <f t="shared" si="54"/>
        <v/>
      </c>
    </row>
    <row r="726" spans="1:14" hidden="1">
      <c r="A726" s="18"/>
      <c r="B726" s="18"/>
      <c r="C726" s="18"/>
      <c r="E726" s="263"/>
      <c r="F726" s="261"/>
      <c r="G726" s="18"/>
      <c r="H726" s="252" t="str">
        <f t="shared" si="52"/>
        <v/>
      </c>
      <c r="I726" s="253" t="str">
        <f t="shared" si="53"/>
        <v/>
      </c>
      <c r="J726" s="254"/>
      <c r="K726" s="253"/>
      <c r="L726" s="254"/>
      <c r="M726" s="254"/>
      <c r="N726" s="253" t="str">
        <f t="shared" si="54"/>
        <v/>
      </c>
    </row>
    <row r="727" spans="1:14" hidden="1">
      <c r="A727" s="18"/>
      <c r="B727" s="18"/>
      <c r="C727" s="18"/>
      <c r="E727" s="263"/>
      <c r="F727" s="261"/>
      <c r="G727" s="18"/>
      <c r="H727" s="252" t="str">
        <f t="shared" si="52"/>
        <v/>
      </c>
      <c r="I727" s="253" t="str">
        <f t="shared" si="53"/>
        <v/>
      </c>
      <c r="J727" s="254"/>
      <c r="K727" s="253"/>
      <c r="L727" s="254"/>
      <c r="M727" s="254"/>
      <c r="N727" s="253" t="str">
        <f t="shared" si="54"/>
        <v/>
      </c>
    </row>
    <row r="728" spans="1:14" hidden="1">
      <c r="A728" s="18"/>
      <c r="B728" s="18"/>
      <c r="C728" s="18"/>
      <c r="E728" s="263"/>
      <c r="F728" s="261"/>
      <c r="G728" s="18"/>
      <c r="H728" s="252" t="str">
        <f t="shared" si="52"/>
        <v/>
      </c>
      <c r="I728" s="253" t="str">
        <f t="shared" si="53"/>
        <v/>
      </c>
      <c r="J728" s="254"/>
      <c r="K728" s="253"/>
      <c r="L728" s="254"/>
      <c r="M728" s="254"/>
      <c r="N728" s="253" t="str">
        <f t="shared" si="54"/>
        <v/>
      </c>
    </row>
    <row r="729" spans="1:14" hidden="1">
      <c r="A729" s="18"/>
      <c r="B729" s="18"/>
      <c r="C729" s="18"/>
      <c r="E729" s="263"/>
      <c r="F729" s="261"/>
      <c r="G729" s="18"/>
      <c r="H729" s="252" t="str">
        <f t="shared" si="52"/>
        <v/>
      </c>
      <c r="I729" s="253" t="str">
        <f t="shared" si="53"/>
        <v/>
      </c>
      <c r="J729" s="254"/>
      <c r="K729" s="253"/>
      <c r="L729" s="254"/>
      <c r="M729" s="254"/>
      <c r="N729" s="253" t="str">
        <f t="shared" si="54"/>
        <v/>
      </c>
    </row>
    <row r="730" spans="1:14" hidden="1">
      <c r="A730" s="18"/>
      <c r="B730" s="18"/>
      <c r="C730" s="18"/>
      <c r="E730" s="263"/>
      <c r="F730" s="261"/>
      <c r="G730" s="18"/>
      <c r="H730" s="252" t="str">
        <f t="shared" si="52"/>
        <v/>
      </c>
      <c r="I730" s="253" t="str">
        <f t="shared" si="53"/>
        <v/>
      </c>
      <c r="J730" s="254"/>
      <c r="K730" s="253"/>
      <c r="L730" s="254"/>
      <c r="M730" s="254"/>
      <c r="N730" s="253" t="str">
        <f t="shared" si="54"/>
        <v/>
      </c>
    </row>
    <row r="731" spans="1:14" hidden="1">
      <c r="A731" s="18"/>
      <c r="B731" s="18"/>
      <c r="C731" s="18"/>
      <c r="E731" s="263"/>
      <c r="F731" s="261"/>
      <c r="G731" s="18"/>
      <c r="H731" s="252" t="str">
        <f t="shared" si="52"/>
        <v/>
      </c>
      <c r="I731" s="253" t="str">
        <f t="shared" si="53"/>
        <v/>
      </c>
      <c r="J731" s="254"/>
      <c r="K731" s="253"/>
      <c r="L731" s="254"/>
      <c r="M731" s="254"/>
      <c r="N731" s="253" t="str">
        <f t="shared" si="54"/>
        <v/>
      </c>
    </row>
    <row r="732" spans="1:14" hidden="1">
      <c r="A732" s="18"/>
      <c r="B732" s="18"/>
      <c r="C732" s="18"/>
      <c r="E732" s="263"/>
      <c r="F732" s="261"/>
      <c r="G732" s="18"/>
      <c r="H732" s="252" t="str">
        <f t="shared" si="52"/>
        <v/>
      </c>
      <c r="I732" s="253" t="str">
        <f t="shared" si="53"/>
        <v/>
      </c>
      <c r="J732" s="254"/>
      <c r="K732" s="253"/>
      <c r="L732" s="254"/>
      <c r="M732" s="254"/>
      <c r="N732" s="253" t="str">
        <f t="shared" si="54"/>
        <v/>
      </c>
    </row>
    <row r="733" spans="1:14" hidden="1">
      <c r="A733" s="18"/>
      <c r="B733" s="18"/>
      <c r="C733" s="18"/>
      <c r="E733" s="263"/>
      <c r="F733" s="261"/>
      <c r="G733" s="18"/>
      <c r="H733" s="252" t="str">
        <f t="shared" si="52"/>
        <v/>
      </c>
      <c r="I733" s="253" t="str">
        <f t="shared" si="53"/>
        <v/>
      </c>
      <c r="J733" s="254"/>
      <c r="K733" s="253"/>
      <c r="L733" s="254"/>
      <c r="M733" s="254"/>
      <c r="N733" s="253" t="str">
        <f t="shared" si="54"/>
        <v/>
      </c>
    </row>
    <row r="734" spans="1:14" hidden="1">
      <c r="A734" s="18"/>
      <c r="B734" s="18"/>
      <c r="C734" s="18"/>
      <c r="E734" s="263"/>
      <c r="F734" s="261"/>
      <c r="G734" s="18"/>
      <c r="H734" s="252" t="str">
        <f t="shared" si="52"/>
        <v/>
      </c>
      <c r="I734" s="253" t="str">
        <f t="shared" si="53"/>
        <v/>
      </c>
      <c r="J734" s="254"/>
      <c r="K734" s="253"/>
      <c r="L734" s="254"/>
      <c r="M734" s="254"/>
      <c r="N734" s="253" t="str">
        <f t="shared" si="54"/>
        <v/>
      </c>
    </row>
    <row r="735" spans="1:14" hidden="1">
      <c r="A735" s="18"/>
      <c r="B735" s="18"/>
      <c r="C735" s="18"/>
      <c r="E735" s="263"/>
      <c r="F735" s="261"/>
      <c r="G735" s="18"/>
      <c r="H735" s="252" t="str">
        <f t="shared" si="52"/>
        <v/>
      </c>
      <c r="I735" s="253" t="str">
        <f t="shared" si="53"/>
        <v/>
      </c>
      <c r="J735" s="254"/>
      <c r="K735" s="253"/>
      <c r="L735" s="254"/>
      <c r="M735" s="254"/>
      <c r="N735" s="253" t="str">
        <f t="shared" si="54"/>
        <v/>
      </c>
    </row>
    <row r="736" spans="1:14" hidden="1">
      <c r="A736" s="18"/>
      <c r="B736" s="18"/>
      <c r="C736" s="18"/>
      <c r="E736" s="263"/>
      <c r="F736" s="261"/>
      <c r="G736" s="18"/>
      <c r="H736" s="252" t="str">
        <f t="shared" si="52"/>
        <v/>
      </c>
      <c r="I736" s="253" t="str">
        <f t="shared" si="53"/>
        <v/>
      </c>
      <c r="J736" s="254"/>
      <c r="K736" s="253"/>
      <c r="L736" s="254"/>
      <c r="M736" s="254"/>
      <c r="N736" s="253" t="str">
        <f t="shared" si="54"/>
        <v/>
      </c>
    </row>
    <row r="737" spans="1:14" hidden="1">
      <c r="A737" s="18"/>
      <c r="B737" s="18"/>
      <c r="C737" s="18"/>
      <c r="E737" s="263"/>
      <c r="F737" s="261"/>
      <c r="G737" s="18"/>
      <c r="H737" s="252" t="str">
        <f t="shared" si="52"/>
        <v/>
      </c>
      <c r="I737" s="253" t="str">
        <f t="shared" si="53"/>
        <v/>
      </c>
      <c r="J737" s="254"/>
      <c r="K737" s="253"/>
      <c r="L737" s="254"/>
      <c r="M737" s="254"/>
      <c r="N737" s="253" t="str">
        <f t="shared" si="54"/>
        <v/>
      </c>
    </row>
    <row r="738" spans="1:14" hidden="1">
      <c r="A738" s="18"/>
      <c r="B738" s="18"/>
      <c r="C738" s="18"/>
      <c r="E738" s="263"/>
      <c r="F738" s="261"/>
      <c r="G738" s="18"/>
      <c r="H738" s="252" t="str">
        <f t="shared" si="52"/>
        <v/>
      </c>
      <c r="I738" s="253" t="str">
        <f t="shared" si="53"/>
        <v/>
      </c>
      <c r="J738" s="254"/>
      <c r="K738" s="253"/>
      <c r="L738" s="254"/>
      <c r="M738" s="254"/>
      <c r="N738" s="253" t="str">
        <f t="shared" si="54"/>
        <v/>
      </c>
    </row>
    <row r="739" spans="1:14" hidden="1">
      <c r="A739" s="18"/>
      <c r="B739" s="18"/>
      <c r="C739" s="18"/>
      <c r="E739" s="263"/>
      <c r="F739" s="261"/>
      <c r="G739" s="18"/>
      <c r="H739" s="252" t="str">
        <f t="shared" si="52"/>
        <v/>
      </c>
      <c r="I739" s="253" t="str">
        <f t="shared" si="53"/>
        <v/>
      </c>
      <c r="J739" s="254"/>
      <c r="K739" s="253"/>
      <c r="L739" s="254"/>
      <c r="M739" s="254"/>
      <c r="N739" s="253" t="str">
        <f t="shared" si="54"/>
        <v/>
      </c>
    </row>
    <row r="740" spans="1:14" hidden="1">
      <c r="A740" s="18"/>
      <c r="B740" s="18"/>
      <c r="C740" s="18"/>
      <c r="E740" s="263"/>
      <c r="F740" s="261"/>
      <c r="G740" s="18"/>
      <c r="H740" s="252" t="str">
        <f t="shared" si="52"/>
        <v/>
      </c>
      <c r="I740" s="253" t="str">
        <f t="shared" si="53"/>
        <v/>
      </c>
      <c r="J740" s="254"/>
      <c r="K740" s="253"/>
      <c r="L740" s="254"/>
      <c r="M740" s="254"/>
      <c r="N740" s="253" t="str">
        <f t="shared" si="54"/>
        <v/>
      </c>
    </row>
    <row r="741" spans="1:14" hidden="1">
      <c r="A741" s="18"/>
      <c r="B741" s="18"/>
      <c r="C741" s="18"/>
      <c r="E741" s="263"/>
      <c r="F741" s="261"/>
      <c r="G741" s="18"/>
      <c r="H741" s="252" t="str">
        <f t="shared" si="52"/>
        <v/>
      </c>
      <c r="I741" s="253" t="str">
        <f t="shared" si="53"/>
        <v/>
      </c>
      <c r="J741" s="254"/>
      <c r="K741" s="253"/>
      <c r="L741" s="254"/>
      <c r="M741" s="254"/>
      <c r="N741" s="253" t="str">
        <f t="shared" si="54"/>
        <v/>
      </c>
    </row>
    <row r="742" spans="1:14" hidden="1">
      <c r="A742" s="18"/>
      <c r="B742" s="18"/>
      <c r="C742" s="18"/>
      <c r="E742" s="263"/>
      <c r="F742" s="261"/>
      <c r="G742" s="18"/>
      <c r="H742" s="252" t="str">
        <f t="shared" si="52"/>
        <v/>
      </c>
      <c r="I742" s="253" t="str">
        <f t="shared" si="53"/>
        <v/>
      </c>
      <c r="J742" s="254"/>
      <c r="K742" s="253"/>
      <c r="L742" s="254"/>
      <c r="M742" s="254"/>
      <c r="N742" s="253" t="str">
        <f t="shared" si="54"/>
        <v/>
      </c>
    </row>
    <row r="743" spans="1:14" hidden="1">
      <c r="A743" s="18"/>
      <c r="B743" s="18"/>
      <c r="C743" s="18"/>
      <c r="E743" s="263"/>
      <c r="F743" s="261"/>
      <c r="G743" s="18"/>
      <c r="H743" s="252" t="str">
        <f t="shared" si="52"/>
        <v/>
      </c>
      <c r="I743" s="253" t="str">
        <f t="shared" si="53"/>
        <v/>
      </c>
      <c r="J743" s="254"/>
      <c r="K743" s="253"/>
      <c r="L743" s="254"/>
      <c r="M743" s="254"/>
      <c r="N743" s="253" t="str">
        <f t="shared" si="54"/>
        <v/>
      </c>
    </row>
    <row r="744" spans="1:14" hidden="1">
      <c r="A744" s="18"/>
      <c r="B744" s="18"/>
      <c r="C744" s="18"/>
      <c r="E744" s="263"/>
      <c r="F744" s="261"/>
      <c r="G744" s="18"/>
      <c r="H744" s="252" t="str">
        <f t="shared" si="52"/>
        <v/>
      </c>
      <c r="I744" s="253" t="str">
        <f t="shared" si="53"/>
        <v/>
      </c>
      <c r="J744" s="254"/>
      <c r="K744" s="253"/>
      <c r="L744" s="254"/>
      <c r="M744" s="254"/>
      <c r="N744" s="253" t="str">
        <f t="shared" si="54"/>
        <v/>
      </c>
    </row>
    <row r="745" spans="1:14" hidden="1">
      <c r="A745" s="18"/>
      <c r="B745" s="18"/>
      <c r="C745" s="18"/>
      <c r="E745" s="263"/>
      <c r="F745" s="261"/>
      <c r="G745" s="18"/>
      <c r="H745" s="252" t="str">
        <f t="shared" si="52"/>
        <v/>
      </c>
      <c r="I745" s="253" t="str">
        <f t="shared" si="53"/>
        <v/>
      </c>
      <c r="J745" s="254"/>
      <c r="K745" s="253"/>
      <c r="L745" s="254"/>
      <c r="M745" s="254"/>
      <c r="N745" s="253" t="str">
        <f t="shared" si="54"/>
        <v/>
      </c>
    </row>
    <row r="746" spans="1:14" hidden="1">
      <c r="A746" s="18"/>
      <c r="B746" s="18"/>
      <c r="C746" s="18"/>
      <c r="E746" s="263"/>
      <c r="F746" s="261"/>
      <c r="G746" s="18"/>
      <c r="H746" s="252" t="str">
        <f t="shared" si="52"/>
        <v/>
      </c>
      <c r="I746" s="253" t="str">
        <f t="shared" si="53"/>
        <v/>
      </c>
      <c r="J746" s="254"/>
      <c r="K746" s="253"/>
      <c r="L746" s="254"/>
      <c r="M746" s="254"/>
      <c r="N746" s="253" t="str">
        <f t="shared" si="54"/>
        <v/>
      </c>
    </row>
    <row r="747" spans="1:14" hidden="1">
      <c r="A747" s="18"/>
      <c r="B747" s="18"/>
      <c r="C747" s="18"/>
      <c r="E747" s="263"/>
      <c r="F747" s="261"/>
      <c r="G747" s="18"/>
      <c r="H747" s="252" t="str">
        <f t="shared" si="52"/>
        <v/>
      </c>
      <c r="I747" s="253" t="str">
        <f t="shared" si="53"/>
        <v/>
      </c>
      <c r="J747" s="254"/>
      <c r="K747" s="253"/>
      <c r="L747" s="254"/>
      <c r="M747" s="254"/>
      <c r="N747" s="253" t="str">
        <f t="shared" si="54"/>
        <v/>
      </c>
    </row>
    <row r="748" spans="1:14" hidden="1">
      <c r="A748" s="18"/>
      <c r="B748" s="18"/>
      <c r="C748" s="18"/>
      <c r="E748" s="263"/>
      <c r="F748" s="261"/>
      <c r="G748" s="18"/>
      <c r="H748" s="252" t="str">
        <f t="shared" si="52"/>
        <v/>
      </c>
      <c r="I748" s="253" t="str">
        <f t="shared" si="53"/>
        <v/>
      </c>
      <c r="J748" s="254"/>
      <c r="K748" s="253"/>
      <c r="L748" s="254"/>
      <c r="M748" s="254"/>
      <c r="N748" s="253" t="str">
        <f t="shared" si="54"/>
        <v/>
      </c>
    </row>
    <row r="749" spans="1:14" hidden="1">
      <c r="A749" s="18"/>
      <c r="B749" s="18"/>
      <c r="C749" s="18"/>
      <c r="E749" s="263"/>
      <c r="F749" s="261"/>
      <c r="G749" s="18"/>
      <c r="H749" s="252" t="str">
        <f t="shared" si="52"/>
        <v/>
      </c>
      <c r="I749" s="253" t="str">
        <f t="shared" si="53"/>
        <v/>
      </c>
      <c r="J749" s="254"/>
      <c r="K749" s="253"/>
      <c r="L749" s="254"/>
      <c r="M749" s="254"/>
      <c r="N749" s="253" t="str">
        <f t="shared" si="54"/>
        <v/>
      </c>
    </row>
    <row r="750" spans="1:14" hidden="1">
      <c r="A750" s="18"/>
      <c r="B750" s="18"/>
      <c r="C750" s="18"/>
      <c r="E750" s="263"/>
      <c r="F750" s="261"/>
      <c r="G750" s="18"/>
      <c r="H750" s="252" t="str">
        <f t="shared" si="52"/>
        <v/>
      </c>
      <c r="I750" s="253" t="str">
        <f t="shared" si="53"/>
        <v/>
      </c>
      <c r="J750" s="254"/>
      <c r="K750" s="253"/>
      <c r="L750" s="254"/>
      <c r="M750" s="254"/>
      <c r="N750" s="253" t="str">
        <f t="shared" si="54"/>
        <v/>
      </c>
    </row>
    <row r="751" spans="1:14" hidden="1">
      <c r="A751" s="18"/>
      <c r="B751" s="18"/>
      <c r="C751" s="18"/>
      <c r="E751" s="263"/>
      <c r="F751" s="261"/>
      <c r="G751" s="18"/>
      <c r="H751" s="252" t="str">
        <f t="shared" si="52"/>
        <v/>
      </c>
      <c r="I751" s="253" t="str">
        <f t="shared" si="53"/>
        <v/>
      </c>
      <c r="J751" s="254"/>
      <c r="K751" s="253"/>
      <c r="L751" s="254"/>
      <c r="M751" s="254"/>
      <c r="N751" s="253" t="str">
        <f t="shared" si="54"/>
        <v/>
      </c>
    </row>
    <row r="752" spans="1:14" hidden="1">
      <c r="A752" s="18"/>
      <c r="B752" s="18"/>
      <c r="C752" s="18"/>
      <c r="E752" s="263"/>
      <c r="F752" s="261"/>
      <c r="G752" s="18"/>
      <c r="H752" s="252" t="str">
        <f t="shared" si="52"/>
        <v/>
      </c>
      <c r="I752" s="253" t="str">
        <f t="shared" si="53"/>
        <v/>
      </c>
      <c r="J752" s="254"/>
      <c r="K752" s="253"/>
      <c r="L752" s="254"/>
      <c r="M752" s="254"/>
      <c r="N752" s="253" t="str">
        <f t="shared" si="54"/>
        <v/>
      </c>
    </row>
    <row r="753" spans="1:14" hidden="1">
      <c r="A753" s="18"/>
      <c r="B753" s="18"/>
      <c r="C753" s="18"/>
      <c r="E753" s="263"/>
      <c r="F753" s="261"/>
      <c r="G753" s="18"/>
      <c r="H753" s="252" t="str">
        <f t="shared" si="52"/>
        <v/>
      </c>
      <c r="I753" s="253" t="str">
        <f t="shared" si="53"/>
        <v/>
      </c>
      <c r="J753" s="254"/>
      <c r="K753" s="253"/>
      <c r="L753" s="254"/>
      <c r="M753" s="254"/>
      <c r="N753" s="253" t="str">
        <f t="shared" si="54"/>
        <v/>
      </c>
    </row>
    <row r="754" spans="1:14" hidden="1">
      <c r="A754" s="18"/>
      <c r="B754" s="18"/>
      <c r="C754" s="18"/>
      <c r="E754" s="263"/>
      <c r="F754" s="261"/>
      <c r="G754" s="18"/>
      <c r="H754" s="252" t="str">
        <f t="shared" si="52"/>
        <v/>
      </c>
      <c r="I754" s="253" t="str">
        <f t="shared" si="53"/>
        <v/>
      </c>
      <c r="J754" s="254"/>
      <c r="K754" s="253"/>
      <c r="L754" s="254"/>
      <c r="M754" s="254"/>
      <c r="N754" s="253" t="str">
        <f t="shared" si="54"/>
        <v/>
      </c>
    </row>
    <row r="755" spans="1:14" hidden="1">
      <c r="A755" s="18"/>
      <c r="B755" s="18"/>
      <c r="C755" s="18"/>
      <c r="E755" s="263"/>
      <c r="F755" s="261"/>
      <c r="G755" s="18"/>
      <c r="H755" s="252" t="str">
        <f t="shared" si="52"/>
        <v/>
      </c>
      <c r="I755" s="253" t="str">
        <f t="shared" si="53"/>
        <v/>
      </c>
      <c r="J755" s="254"/>
      <c r="K755" s="253"/>
      <c r="L755" s="254"/>
      <c r="M755" s="254"/>
      <c r="N755" s="253" t="str">
        <f t="shared" si="54"/>
        <v/>
      </c>
    </row>
    <row r="756" spans="1:14" hidden="1">
      <c r="A756" s="18"/>
      <c r="B756" s="18"/>
      <c r="C756" s="18"/>
      <c r="E756" s="263"/>
      <c r="F756" s="261"/>
      <c r="G756" s="18"/>
      <c r="H756" s="252" t="str">
        <f t="shared" si="52"/>
        <v/>
      </c>
      <c r="I756" s="253" t="str">
        <f t="shared" si="53"/>
        <v/>
      </c>
      <c r="J756" s="254"/>
      <c r="K756" s="253"/>
      <c r="L756" s="254"/>
      <c r="M756" s="254"/>
      <c r="N756" s="253" t="str">
        <f t="shared" si="54"/>
        <v/>
      </c>
    </row>
    <row r="757" spans="1:14" hidden="1">
      <c r="A757" s="18"/>
      <c r="B757" s="18"/>
      <c r="C757" s="18"/>
      <c r="E757" s="263"/>
      <c r="F757" s="261"/>
      <c r="G757" s="18"/>
      <c r="H757" s="252" t="str">
        <f t="shared" si="52"/>
        <v/>
      </c>
      <c r="I757" s="253" t="str">
        <f t="shared" si="53"/>
        <v/>
      </c>
      <c r="J757" s="254"/>
      <c r="K757" s="253"/>
      <c r="L757" s="254"/>
      <c r="M757" s="254"/>
      <c r="N757" s="253" t="str">
        <f t="shared" si="54"/>
        <v/>
      </c>
    </row>
    <row r="758" spans="1:14" hidden="1">
      <c r="A758" s="18"/>
      <c r="B758" s="18"/>
      <c r="C758" s="18"/>
      <c r="E758" s="263"/>
      <c r="F758" s="261"/>
      <c r="G758" s="18"/>
      <c r="H758" s="252" t="str">
        <f t="shared" si="52"/>
        <v/>
      </c>
      <c r="I758" s="253" t="str">
        <f t="shared" si="53"/>
        <v/>
      </c>
      <c r="J758" s="254"/>
      <c r="K758" s="253"/>
      <c r="L758" s="254"/>
      <c r="M758" s="254"/>
      <c r="N758" s="253" t="str">
        <f t="shared" si="54"/>
        <v/>
      </c>
    </row>
    <row r="759" spans="1:14" hidden="1">
      <c r="A759" s="18"/>
      <c r="B759" s="18"/>
      <c r="C759" s="18"/>
      <c r="E759" s="263"/>
      <c r="F759" s="261"/>
      <c r="G759" s="18"/>
      <c r="H759" s="252" t="str">
        <f t="shared" si="52"/>
        <v/>
      </c>
      <c r="I759" s="253" t="str">
        <f t="shared" si="53"/>
        <v/>
      </c>
      <c r="J759" s="254"/>
      <c r="K759" s="253"/>
      <c r="L759" s="254"/>
      <c r="M759" s="254"/>
      <c r="N759" s="253" t="str">
        <f t="shared" si="54"/>
        <v/>
      </c>
    </row>
    <row r="760" spans="1:14" hidden="1">
      <c r="A760" s="18"/>
      <c r="B760" s="18"/>
      <c r="C760" s="18"/>
      <c r="E760" s="263"/>
      <c r="F760" s="261"/>
      <c r="G760" s="18"/>
      <c r="H760" s="252" t="str">
        <f t="shared" si="52"/>
        <v/>
      </c>
      <c r="I760" s="253" t="str">
        <f t="shared" si="53"/>
        <v/>
      </c>
      <c r="J760" s="254"/>
      <c r="K760" s="253"/>
      <c r="L760" s="254"/>
      <c r="M760" s="254"/>
      <c r="N760" s="253" t="str">
        <f t="shared" si="54"/>
        <v/>
      </c>
    </row>
    <row r="761" spans="1:14" hidden="1">
      <c r="A761" s="18"/>
      <c r="B761" s="18"/>
      <c r="C761" s="18"/>
      <c r="E761" s="263"/>
      <c r="F761" s="261"/>
      <c r="G761" s="18"/>
      <c r="H761" s="252" t="str">
        <f t="shared" si="52"/>
        <v/>
      </c>
      <c r="I761" s="253" t="str">
        <f t="shared" si="53"/>
        <v/>
      </c>
      <c r="J761" s="254"/>
      <c r="K761" s="253"/>
      <c r="L761" s="254"/>
      <c r="M761" s="254"/>
      <c r="N761" s="253" t="str">
        <f t="shared" si="54"/>
        <v/>
      </c>
    </row>
    <row r="762" spans="1:14" hidden="1">
      <c r="A762" s="18"/>
      <c r="B762" s="18"/>
      <c r="C762" s="18"/>
      <c r="E762" s="263"/>
      <c r="F762" s="261"/>
      <c r="G762" s="18"/>
      <c r="H762" s="252" t="str">
        <f t="shared" si="52"/>
        <v/>
      </c>
      <c r="I762" s="253" t="str">
        <f t="shared" si="53"/>
        <v/>
      </c>
      <c r="J762" s="254"/>
      <c r="K762" s="253"/>
      <c r="L762" s="254"/>
      <c r="M762" s="254"/>
      <c r="N762" s="253" t="str">
        <f t="shared" si="54"/>
        <v/>
      </c>
    </row>
    <row r="763" spans="1:14" hidden="1">
      <c r="A763" s="18"/>
      <c r="B763" s="18"/>
      <c r="C763" s="18"/>
      <c r="E763" s="263"/>
      <c r="F763" s="261"/>
      <c r="G763" s="18"/>
      <c r="H763" s="252" t="str">
        <f t="shared" si="52"/>
        <v/>
      </c>
      <c r="I763" s="253" t="str">
        <f t="shared" si="53"/>
        <v/>
      </c>
      <c r="J763" s="254"/>
      <c r="K763" s="253"/>
      <c r="L763" s="254"/>
      <c r="M763" s="254"/>
      <c r="N763" s="253" t="str">
        <f t="shared" si="54"/>
        <v/>
      </c>
    </row>
    <row r="764" spans="1:14" hidden="1">
      <c r="A764" s="18"/>
      <c r="B764" s="18"/>
      <c r="C764" s="18"/>
      <c r="E764" s="263"/>
      <c r="F764" s="261"/>
      <c r="G764" s="18"/>
      <c r="H764" s="252" t="str">
        <f t="shared" si="52"/>
        <v/>
      </c>
      <c r="I764" s="253" t="str">
        <f t="shared" si="53"/>
        <v/>
      </c>
      <c r="J764" s="254"/>
      <c r="K764" s="253"/>
      <c r="L764" s="254"/>
      <c r="M764" s="254"/>
      <c r="N764" s="253" t="str">
        <f t="shared" si="54"/>
        <v/>
      </c>
    </row>
    <row r="765" spans="1:14" hidden="1">
      <c r="A765" s="18"/>
      <c r="B765" s="18"/>
      <c r="C765" s="18"/>
      <c r="E765" s="263"/>
      <c r="F765" s="261"/>
      <c r="G765" s="18"/>
      <c r="H765" s="252" t="str">
        <f t="shared" si="52"/>
        <v/>
      </c>
      <c r="I765" s="253" t="str">
        <f t="shared" si="53"/>
        <v/>
      </c>
      <c r="J765" s="254"/>
      <c r="K765" s="253"/>
      <c r="L765" s="254"/>
      <c r="M765" s="254"/>
      <c r="N765" s="253" t="str">
        <f t="shared" si="54"/>
        <v/>
      </c>
    </row>
    <row r="766" spans="1:14" hidden="1">
      <c r="A766" s="18"/>
      <c r="B766" s="18"/>
      <c r="C766" s="18"/>
      <c r="E766" s="263"/>
      <c r="F766" s="261"/>
      <c r="G766" s="18"/>
      <c r="H766" s="252" t="str">
        <f t="shared" si="52"/>
        <v/>
      </c>
      <c r="I766" s="253" t="str">
        <f t="shared" si="53"/>
        <v/>
      </c>
      <c r="J766" s="254"/>
      <c r="K766" s="253"/>
      <c r="L766" s="254"/>
      <c r="M766" s="254"/>
      <c r="N766" s="253" t="str">
        <f t="shared" si="54"/>
        <v/>
      </c>
    </row>
    <row r="767" spans="1:14" hidden="1">
      <c r="A767" s="18"/>
      <c r="B767" s="18"/>
      <c r="C767" s="18"/>
      <c r="E767" s="263"/>
      <c r="F767" s="261"/>
      <c r="G767" s="18"/>
      <c r="H767" s="252" t="str">
        <f t="shared" si="52"/>
        <v/>
      </c>
      <c r="I767" s="253" t="str">
        <f t="shared" si="53"/>
        <v/>
      </c>
      <c r="J767" s="254"/>
      <c r="K767" s="253"/>
      <c r="L767" s="254"/>
      <c r="M767" s="254"/>
      <c r="N767" s="253" t="str">
        <f t="shared" si="54"/>
        <v/>
      </c>
    </row>
    <row r="768" spans="1:14" hidden="1">
      <c r="A768" s="18"/>
      <c r="B768" s="18"/>
      <c r="C768" s="18"/>
      <c r="E768" s="263"/>
      <c r="F768" s="261"/>
      <c r="G768" s="18"/>
      <c r="H768" s="252" t="str">
        <f t="shared" si="52"/>
        <v/>
      </c>
      <c r="I768" s="253" t="str">
        <f t="shared" si="53"/>
        <v/>
      </c>
      <c r="J768" s="254"/>
      <c r="K768" s="253"/>
      <c r="L768" s="254"/>
      <c r="M768" s="254"/>
      <c r="N768" s="253" t="str">
        <f t="shared" si="54"/>
        <v/>
      </c>
    </row>
    <row r="769" spans="1:14" hidden="1">
      <c r="A769" s="18"/>
      <c r="B769" s="18"/>
      <c r="C769" s="18"/>
      <c r="E769" s="263"/>
      <c r="F769" s="261"/>
      <c r="G769" s="18"/>
      <c r="H769" s="252" t="str">
        <f t="shared" si="52"/>
        <v/>
      </c>
      <c r="I769" s="253" t="str">
        <f t="shared" si="53"/>
        <v/>
      </c>
      <c r="J769" s="254"/>
      <c r="K769" s="253"/>
      <c r="L769" s="254"/>
      <c r="M769" s="254"/>
      <c r="N769" s="253" t="str">
        <f t="shared" si="54"/>
        <v/>
      </c>
    </row>
    <row r="770" spans="1:14" hidden="1">
      <c r="A770" s="18"/>
      <c r="B770" s="18"/>
      <c r="C770" s="18"/>
      <c r="E770" s="263"/>
      <c r="F770" s="261"/>
      <c r="G770" s="18"/>
      <c r="H770" s="252" t="str">
        <f t="shared" si="52"/>
        <v/>
      </c>
      <c r="I770" s="253" t="str">
        <f t="shared" si="53"/>
        <v/>
      </c>
      <c r="J770" s="254"/>
      <c r="K770" s="253"/>
      <c r="L770" s="254"/>
      <c r="M770" s="254"/>
      <c r="N770" s="253" t="str">
        <f t="shared" si="54"/>
        <v/>
      </c>
    </row>
    <row r="771" spans="1:14" hidden="1">
      <c r="A771" s="18"/>
      <c r="B771" s="18"/>
      <c r="C771" s="18"/>
      <c r="E771" s="263"/>
      <c r="F771" s="261"/>
      <c r="G771" s="18"/>
      <c r="H771" s="252" t="str">
        <f t="shared" si="52"/>
        <v/>
      </c>
      <c r="I771" s="253" t="str">
        <f t="shared" si="53"/>
        <v/>
      </c>
      <c r="J771" s="254"/>
      <c r="K771" s="253"/>
      <c r="L771" s="254"/>
      <c r="M771" s="254"/>
      <c r="N771" s="253" t="str">
        <f t="shared" si="54"/>
        <v/>
      </c>
    </row>
    <row r="772" spans="1:14" hidden="1">
      <c r="A772" s="18"/>
      <c r="B772" s="18"/>
      <c r="C772" s="18"/>
      <c r="E772" s="263"/>
      <c r="F772" s="261"/>
      <c r="G772" s="18"/>
      <c r="H772" s="252" t="str">
        <f t="shared" si="52"/>
        <v/>
      </c>
      <c r="I772" s="253" t="str">
        <f t="shared" si="53"/>
        <v/>
      </c>
      <c r="J772" s="254"/>
      <c r="K772" s="253"/>
      <c r="L772" s="254"/>
      <c r="M772" s="254"/>
      <c r="N772" s="253" t="str">
        <f t="shared" si="54"/>
        <v/>
      </c>
    </row>
    <row r="773" spans="1:14" hidden="1">
      <c r="A773" s="18"/>
      <c r="B773" s="18"/>
      <c r="C773" s="18"/>
      <c r="E773" s="263"/>
      <c r="F773" s="261"/>
      <c r="G773" s="18"/>
      <c r="H773" s="252" t="str">
        <f t="shared" si="52"/>
        <v/>
      </c>
      <c r="I773" s="253" t="str">
        <f t="shared" si="53"/>
        <v/>
      </c>
      <c r="J773" s="254"/>
      <c r="K773" s="253"/>
      <c r="L773" s="254"/>
      <c r="M773" s="254"/>
      <c r="N773" s="253" t="str">
        <f t="shared" si="54"/>
        <v/>
      </c>
    </row>
    <row r="774" spans="1:14" hidden="1">
      <c r="A774" s="18"/>
      <c r="B774" s="18"/>
      <c r="C774" s="18"/>
      <c r="E774" s="263"/>
      <c r="F774" s="261"/>
      <c r="G774" s="18"/>
      <c r="H774" s="252" t="str">
        <f t="shared" si="52"/>
        <v/>
      </c>
      <c r="I774" s="253" t="str">
        <f t="shared" si="53"/>
        <v/>
      </c>
      <c r="J774" s="254"/>
      <c r="K774" s="253"/>
      <c r="L774" s="254"/>
      <c r="M774" s="254"/>
      <c r="N774" s="253" t="str">
        <f t="shared" si="54"/>
        <v/>
      </c>
    </row>
    <row r="775" spans="1:14" hidden="1">
      <c r="A775" s="18"/>
      <c r="B775" s="18"/>
      <c r="C775" s="18"/>
      <c r="E775" s="263"/>
      <c r="F775" s="261"/>
      <c r="G775" s="18"/>
      <c r="H775" s="252" t="str">
        <f t="shared" si="52"/>
        <v/>
      </c>
      <c r="I775" s="253" t="str">
        <f t="shared" si="53"/>
        <v/>
      </c>
      <c r="J775" s="254"/>
      <c r="K775" s="253"/>
      <c r="L775" s="254"/>
      <c r="M775" s="254"/>
      <c r="N775" s="253" t="str">
        <f t="shared" si="54"/>
        <v/>
      </c>
    </row>
    <row r="776" spans="1:14" hidden="1">
      <c r="A776" s="18"/>
      <c r="B776" s="18"/>
      <c r="C776" s="18"/>
      <c r="E776" s="263"/>
      <c r="F776" s="261"/>
      <c r="G776" s="18"/>
      <c r="H776" s="252" t="str">
        <f t="shared" si="52"/>
        <v/>
      </c>
      <c r="I776" s="253" t="str">
        <f t="shared" si="53"/>
        <v/>
      </c>
      <c r="J776" s="254"/>
      <c r="K776" s="253"/>
      <c r="L776" s="254"/>
      <c r="M776" s="254"/>
      <c r="N776" s="253" t="str">
        <f t="shared" si="54"/>
        <v/>
      </c>
    </row>
    <row r="777" spans="1:14" hidden="1">
      <c r="A777" s="18"/>
      <c r="B777" s="18"/>
      <c r="C777" s="18"/>
      <c r="E777" s="263"/>
      <c r="F777" s="261"/>
      <c r="G777" s="18"/>
      <c r="H777" s="252" t="str">
        <f t="shared" si="52"/>
        <v/>
      </c>
      <c r="I777" s="253" t="str">
        <f t="shared" si="53"/>
        <v/>
      </c>
      <c r="J777" s="254"/>
      <c r="K777" s="253"/>
      <c r="L777" s="254"/>
      <c r="M777" s="254"/>
      <c r="N777" s="253" t="str">
        <f t="shared" si="54"/>
        <v/>
      </c>
    </row>
    <row r="778" spans="1:14" hidden="1">
      <c r="A778" s="18"/>
      <c r="B778" s="18"/>
      <c r="C778" s="18"/>
      <c r="E778" s="263"/>
      <c r="F778" s="261"/>
      <c r="G778" s="18"/>
      <c r="H778" s="252" t="str">
        <f t="shared" ref="H778:H790" si="55">IF(D778&gt;0,4000,"")</f>
        <v/>
      </c>
      <c r="I778" s="253" t="str">
        <f t="shared" ref="I778:I790" si="56">IF(E778&gt;0,IF(J778="",4600,""),"")</f>
        <v/>
      </c>
      <c r="J778" s="254"/>
      <c r="K778" s="253"/>
      <c r="L778" s="254"/>
      <c r="M778" s="254"/>
      <c r="N778" s="253" t="str">
        <f t="shared" ref="N778:N790" si="57">IF(D778&gt;0,1000,"")</f>
        <v/>
      </c>
    </row>
    <row r="779" spans="1:14" hidden="1">
      <c r="A779" s="18"/>
      <c r="B779" s="18"/>
      <c r="C779" s="18"/>
      <c r="E779" s="263"/>
      <c r="F779" s="261"/>
      <c r="G779" s="18"/>
      <c r="H779" s="252" t="str">
        <f t="shared" si="55"/>
        <v/>
      </c>
      <c r="I779" s="253" t="str">
        <f t="shared" si="56"/>
        <v/>
      </c>
      <c r="J779" s="254"/>
      <c r="K779" s="253"/>
      <c r="L779" s="254"/>
      <c r="M779" s="254"/>
      <c r="N779" s="253" t="str">
        <f t="shared" si="57"/>
        <v/>
      </c>
    </row>
    <row r="780" spans="1:14" hidden="1">
      <c r="A780" s="18"/>
      <c r="B780" s="18"/>
      <c r="C780" s="18"/>
      <c r="E780" s="263"/>
      <c r="F780" s="261"/>
      <c r="G780" s="18"/>
      <c r="H780" s="252" t="str">
        <f t="shared" si="55"/>
        <v/>
      </c>
      <c r="I780" s="253" t="str">
        <f t="shared" si="56"/>
        <v/>
      </c>
      <c r="J780" s="254"/>
      <c r="K780" s="253"/>
      <c r="L780" s="254"/>
      <c r="M780" s="254"/>
      <c r="N780" s="253" t="str">
        <f t="shared" si="57"/>
        <v/>
      </c>
    </row>
    <row r="781" spans="1:14" hidden="1">
      <c r="A781" s="18"/>
      <c r="B781" s="18"/>
      <c r="C781" s="18"/>
      <c r="E781" s="263"/>
      <c r="F781" s="261"/>
      <c r="G781" s="18"/>
      <c r="H781" s="252" t="str">
        <f t="shared" si="55"/>
        <v/>
      </c>
      <c r="I781" s="253" t="str">
        <f t="shared" si="56"/>
        <v/>
      </c>
      <c r="J781" s="254"/>
      <c r="K781" s="253"/>
      <c r="L781" s="254"/>
      <c r="M781" s="254"/>
      <c r="N781" s="253" t="str">
        <f t="shared" si="57"/>
        <v/>
      </c>
    </row>
    <row r="782" spans="1:14" hidden="1">
      <c r="A782" s="18"/>
      <c r="B782" s="18"/>
      <c r="C782" s="18"/>
      <c r="E782" s="263"/>
      <c r="F782" s="261"/>
      <c r="G782" s="18"/>
      <c r="H782" s="252" t="str">
        <f t="shared" si="55"/>
        <v/>
      </c>
      <c r="I782" s="253" t="str">
        <f t="shared" si="56"/>
        <v/>
      </c>
      <c r="J782" s="254"/>
      <c r="K782" s="253"/>
      <c r="L782" s="254"/>
      <c r="M782" s="254"/>
      <c r="N782" s="253" t="str">
        <f t="shared" si="57"/>
        <v/>
      </c>
    </row>
    <row r="783" spans="1:14" hidden="1">
      <c r="A783" s="18"/>
      <c r="B783" s="18"/>
      <c r="C783" s="18"/>
      <c r="E783" s="263"/>
      <c r="F783" s="261"/>
      <c r="G783" s="18"/>
      <c r="H783" s="252" t="str">
        <f t="shared" si="55"/>
        <v/>
      </c>
      <c r="I783" s="253" t="str">
        <f t="shared" si="56"/>
        <v/>
      </c>
      <c r="J783" s="254"/>
      <c r="K783" s="253"/>
      <c r="L783" s="254"/>
      <c r="M783" s="254"/>
      <c r="N783" s="253" t="str">
        <f t="shared" si="57"/>
        <v/>
      </c>
    </row>
    <row r="784" spans="1:14" hidden="1">
      <c r="A784" s="18"/>
      <c r="B784" s="18"/>
      <c r="C784" s="18"/>
      <c r="E784" s="263"/>
      <c r="F784" s="261"/>
      <c r="G784" s="18"/>
      <c r="H784" s="252" t="str">
        <f t="shared" si="55"/>
        <v/>
      </c>
      <c r="I784" s="253" t="str">
        <f t="shared" si="56"/>
        <v/>
      </c>
      <c r="J784" s="254"/>
      <c r="K784" s="253"/>
      <c r="L784" s="254"/>
      <c r="M784" s="254"/>
      <c r="N784" s="253" t="str">
        <f t="shared" si="57"/>
        <v/>
      </c>
    </row>
    <row r="785" spans="1:14" hidden="1">
      <c r="A785" s="18"/>
      <c r="B785" s="18"/>
      <c r="C785" s="18"/>
      <c r="E785" s="263"/>
      <c r="F785" s="261"/>
      <c r="G785" s="18"/>
      <c r="H785" s="252" t="str">
        <f t="shared" si="55"/>
        <v/>
      </c>
      <c r="I785" s="253" t="str">
        <f t="shared" si="56"/>
        <v/>
      </c>
      <c r="J785" s="254"/>
      <c r="K785" s="253"/>
      <c r="L785" s="254"/>
      <c r="M785" s="254"/>
      <c r="N785" s="253" t="str">
        <f t="shared" si="57"/>
        <v/>
      </c>
    </row>
    <row r="786" spans="1:14" hidden="1">
      <c r="A786" s="18"/>
      <c r="B786" s="18"/>
      <c r="C786" s="18"/>
      <c r="E786" s="263"/>
      <c r="F786" s="261"/>
      <c r="G786" s="18"/>
      <c r="H786" s="252" t="str">
        <f t="shared" si="55"/>
        <v/>
      </c>
      <c r="I786" s="253" t="str">
        <f t="shared" si="56"/>
        <v/>
      </c>
      <c r="J786" s="254"/>
      <c r="K786" s="253"/>
      <c r="L786" s="254"/>
      <c r="M786" s="254"/>
      <c r="N786" s="253" t="str">
        <f t="shared" si="57"/>
        <v/>
      </c>
    </row>
    <row r="787" spans="1:14" hidden="1">
      <c r="A787" s="18"/>
      <c r="B787" s="18"/>
      <c r="C787" s="18"/>
      <c r="E787" s="263"/>
      <c r="F787" s="261"/>
      <c r="G787" s="18"/>
      <c r="H787" s="252" t="str">
        <f t="shared" si="55"/>
        <v/>
      </c>
      <c r="I787" s="253" t="str">
        <f t="shared" si="56"/>
        <v/>
      </c>
      <c r="J787" s="254"/>
      <c r="K787" s="253"/>
      <c r="L787" s="254"/>
      <c r="M787" s="254"/>
      <c r="N787" s="253" t="str">
        <f t="shared" si="57"/>
        <v/>
      </c>
    </row>
    <row r="788" spans="1:14" hidden="1">
      <c r="A788" s="18"/>
      <c r="B788" s="18"/>
      <c r="C788" s="18"/>
      <c r="E788" s="263"/>
      <c r="F788" s="261"/>
      <c r="G788" s="18"/>
      <c r="H788" s="252" t="str">
        <f t="shared" si="55"/>
        <v/>
      </c>
      <c r="I788" s="253" t="str">
        <f t="shared" si="56"/>
        <v/>
      </c>
      <c r="J788" s="254"/>
      <c r="K788" s="253"/>
      <c r="L788" s="254"/>
      <c r="M788" s="254"/>
      <c r="N788" s="253" t="str">
        <f t="shared" si="57"/>
        <v/>
      </c>
    </row>
    <row r="789" spans="1:14" hidden="1">
      <c r="A789" s="18"/>
      <c r="B789" s="18"/>
      <c r="C789" s="18"/>
      <c r="E789" s="263"/>
      <c r="F789" s="261"/>
      <c r="G789" s="18"/>
      <c r="H789" s="252" t="str">
        <f t="shared" si="55"/>
        <v/>
      </c>
      <c r="I789" s="253" t="str">
        <f t="shared" si="56"/>
        <v/>
      </c>
      <c r="J789" s="254"/>
      <c r="K789" s="253"/>
      <c r="L789" s="254"/>
      <c r="M789" s="254"/>
      <c r="N789" s="253" t="str">
        <f t="shared" si="57"/>
        <v/>
      </c>
    </row>
    <row r="790" spans="1:14" hidden="1">
      <c r="A790" s="18"/>
      <c r="B790" s="18"/>
      <c r="C790" s="18"/>
      <c r="E790" s="263"/>
      <c r="F790" s="261"/>
      <c r="G790" s="18"/>
      <c r="H790" s="252" t="str">
        <f t="shared" si="55"/>
        <v/>
      </c>
      <c r="I790" s="253" t="str">
        <f t="shared" si="56"/>
        <v/>
      </c>
      <c r="J790" s="254"/>
      <c r="K790" s="253"/>
      <c r="L790" s="254"/>
      <c r="M790" s="254"/>
      <c r="N790" s="253" t="str">
        <f t="shared" si="57"/>
        <v/>
      </c>
    </row>
    <row r="791" spans="1:14" hidden="1">
      <c r="A791" s="18"/>
      <c r="B791" s="18"/>
      <c r="C791" s="18"/>
      <c r="E791" s="263"/>
      <c r="F791" s="261"/>
      <c r="G791" s="18"/>
      <c r="H791" s="252" t="str">
        <f t="shared" ref="H791:H823" si="58">IF(C791&gt;0,4000,"")</f>
        <v/>
      </c>
      <c r="I791" s="253" t="str">
        <f t="shared" ref="I791:I822" si="59">IF(E791&gt;0,IF(J791="",4600,""),"")</f>
        <v/>
      </c>
      <c r="J791" s="254"/>
      <c r="K791" s="253"/>
      <c r="L791" s="254"/>
      <c r="M791" s="254"/>
      <c r="N791" s="253" t="str">
        <f t="shared" ref="N791:N823" si="60">IF(C791&gt;0,1000,"")</f>
        <v/>
      </c>
    </row>
    <row r="792" spans="1:14" hidden="1">
      <c r="A792" s="18"/>
      <c r="B792" s="18"/>
      <c r="C792" s="18"/>
      <c r="E792" s="263"/>
      <c r="F792" s="261"/>
      <c r="G792" s="18"/>
      <c r="H792" s="252" t="str">
        <f t="shared" si="58"/>
        <v/>
      </c>
      <c r="I792" s="253" t="str">
        <f t="shared" si="59"/>
        <v/>
      </c>
      <c r="J792" s="254"/>
      <c r="K792" s="253"/>
      <c r="L792" s="254"/>
      <c r="M792" s="254"/>
      <c r="N792" s="253" t="str">
        <f t="shared" si="60"/>
        <v/>
      </c>
    </row>
    <row r="793" spans="1:14" hidden="1">
      <c r="A793" s="18"/>
      <c r="B793" s="18"/>
      <c r="C793" s="18"/>
      <c r="E793" s="263"/>
      <c r="F793" s="261"/>
      <c r="G793" s="18"/>
      <c r="H793" s="252" t="str">
        <f t="shared" si="58"/>
        <v/>
      </c>
      <c r="I793" s="253" t="str">
        <f t="shared" si="59"/>
        <v/>
      </c>
      <c r="J793" s="254"/>
      <c r="K793" s="253"/>
      <c r="L793" s="254"/>
      <c r="M793" s="254"/>
      <c r="N793" s="253" t="str">
        <f t="shared" si="60"/>
        <v/>
      </c>
    </row>
    <row r="794" spans="1:14" hidden="1">
      <c r="A794" s="18"/>
      <c r="B794" s="18"/>
      <c r="C794" s="18"/>
      <c r="E794" s="263"/>
      <c r="F794" s="261"/>
      <c r="G794" s="18"/>
      <c r="H794" s="252" t="str">
        <f t="shared" si="58"/>
        <v/>
      </c>
      <c r="I794" s="253" t="str">
        <f t="shared" si="59"/>
        <v/>
      </c>
      <c r="J794" s="254"/>
      <c r="K794" s="253"/>
      <c r="L794" s="254"/>
      <c r="M794" s="254"/>
      <c r="N794" s="253" t="str">
        <f t="shared" si="60"/>
        <v/>
      </c>
    </row>
    <row r="795" spans="1:14" hidden="1">
      <c r="A795" s="18"/>
      <c r="B795" s="18"/>
      <c r="C795" s="18"/>
      <c r="E795" s="263"/>
      <c r="F795" s="261"/>
      <c r="G795" s="18"/>
      <c r="H795" s="252" t="str">
        <f t="shared" si="58"/>
        <v/>
      </c>
      <c r="I795" s="253" t="str">
        <f t="shared" si="59"/>
        <v/>
      </c>
      <c r="J795" s="254"/>
      <c r="K795" s="253"/>
      <c r="L795" s="254"/>
      <c r="M795" s="254"/>
      <c r="N795" s="253" t="str">
        <f t="shared" si="60"/>
        <v/>
      </c>
    </row>
    <row r="796" spans="1:14" hidden="1">
      <c r="A796" s="18"/>
      <c r="B796" s="18"/>
      <c r="C796" s="18"/>
      <c r="E796" s="263"/>
      <c r="F796" s="261"/>
      <c r="G796" s="18"/>
      <c r="H796" s="252" t="str">
        <f t="shared" si="58"/>
        <v/>
      </c>
      <c r="I796" s="253" t="str">
        <f t="shared" si="59"/>
        <v/>
      </c>
      <c r="J796" s="254"/>
      <c r="K796" s="253"/>
      <c r="L796" s="254"/>
      <c r="M796" s="254"/>
      <c r="N796" s="253" t="str">
        <f t="shared" si="60"/>
        <v/>
      </c>
    </row>
    <row r="797" spans="1:14" hidden="1">
      <c r="A797" s="263"/>
      <c r="B797" s="265"/>
      <c r="C797" s="265"/>
      <c r="E797" s="263"/>
      <c r="F797" s="261"/>
      <c r="G797" s="263"/>
      <c r="H797" s="252" t="str">
        <f t="shared" si="58"/>
        <v/>
      </c>
      <c r="I797" s="253" t="str">
        <f t="shared" si="59"/>
        <v/>
      </c>
      <c r="J797" s="254"/>
      <c r="K797" s="253"/>
      <c r="L797" s="254"/>
      <c r="M797" s="254"/>
      <c r="N797" s="253" t="str">
        <f t="shared" si="60"/>
        <v/>
      </c>
    </row>
    <row r="798" spans="1:14" hidden="1">
      <c r="A798" s="263"/>
      <c r="B798" s="265"/>
      <c r="C798" s="265"/>
      <c r="E798" s="263"/>
      <c r="F798" s="261"/>
      <c r="G798" s="263"/>
      <c r="H798" s="252" t="str">
        <f t="shared" si="58"/>
        <v/>
      </c>
      <c r="I798" s="253" t="str">
        <f t="shared" si="59"/>
        <v/>
      </c>
      <c r="J798" s="254"/>
      <c r="K798" s="253"/>
      <c r="L798" s="254"/>
      <c r="M798" s="254"/>
      <c r="N798" s="253" t="str">
        <f t="shared" si="60"/>
        <v/>
      </c>
    </row>
    <row r="799" spans="1:14" hidden="1">
      <c r="A799" s="18"/>
      <c r="B799" s="18"/>
      <c r="C799" s="18"/>
      <c r="E799" s="263"/>
      <c r="F799" s="261"/>
      <c r="G799" s="18"/>
      <c r="H799" s="252" t="str">
        <f t="shared" si="58"/>
        <v/>
      </c>
      <c r="I799" s="253" t="str">
        <f t="shared" si="59"/>
        <v/>
      </c>
      <c r="J799" s="254"/>
      <c r="K799" s="253"/>
      <c r="L799" s="254"/>
      <c r="M799" s="254"/>
      <c r="N799" s="253" t="str">
        <f t="shared" si="60"/>
        <v/>
      </c>
    </row>
    <row r="800" spans="1:14" hidden="1">
      <c r="A800" s="18"/>
      <c r="B800" s="18"/>
      <c r="C800" s="18"/>
      <c r="E800" s="263"/>
      <c r="F800" s="261"/>
      <c r="G800" s="18"/>
      <c r="H800" s="252" t="str">
        <f t="shared" si="58"/>
        <v/>
      </c>
      <c r="I800" s="253" t="str">
        <f t="shared" si="59"/>
        <v/>
      </c>
      <c r="J800" s="254"/>
      <c r="K800" s="253"/>
      <c r="L800" s="254"/>
      <c r="M800" s="254"/>
      <c r="N800" s="253" t="str">
        <f t="shared" si="60"/>
        <v/>
      </c>
    </row>
    <row r="801" spans="1:14" hidden="1">
      <c r="A801" s="263"/>
      <c r="B801" s="265"/>
      <c r="C801" s="265"/>
      <c r="E801" s="263"/>
      <c r="F801" s="261"/>
      <c r="G801" s="263"/>
      <c r="H801" s="252" t="str">
        <f t="shared" si="58"/>
        <v/>
      </c>
      <c r="I801" s="253" t="str">
        <f t="shared" si="59"/>
        <v/>
      </c>
      <c r="J801" s="254"/>
      <c r="K801" s="253"/>
      <c r="L801" s="254"/>
      <c r="M801" s="254"/>
      <c r="N801" s="253" t="str">
        <f t="shared" si="60"/>
        <v/>
      </c>
    </row>
    <row r="802" spans="1:14" hidden="1">
      <c r="A802" s="263"/>
      <c r="B802" s="265"/>
      <c r="C802" s="265"/>
      <c r="E802" s="263"/>
      <c r="F802" s="261"/>
      <c r="G802" s="263"/>
      <c r="H802" s="252" t="str">
        <f t="shared" si="58"/>
        <v/>
      </c>
      <c r="I802" s="253" t="str">
        <f t="shared" si="59"/>
        <v/>
      </c>
      <c r="J802" s="254"/>
      <c r="K802" s="253"/>
      <c r="L802" s="254"/>
      <c r="M802" s="254"/>
      <c r="N802" s="253" t="str">
        <f t="shared" si="60"/>
        <v/>
      </c>
    </row>
    <row r="803" spans="1:14" hidden="1">
      <c r="A803" s="18"/>
      <c r="B803" s="18"/>
      <c r="C803" s="18"/>
      <c r="E803" s="263"/>
      <c r="F803" s="261"/>
      <c r="G803" s="18"/>
      <c r="H803" s="252" t="str">
        <f t="shared" si="58"/>
        <v/>
      </c>
      <c r="I803" s="253" t="str">
        <f t="shared" si="59"/>
        <v/>
      </c>
      <c r="J803" s="254"/>
      <c r="K803" s="253"/>
      <c r="L803" s="254"/>
      <c r="M803" s="254"/>
      <c r="N803" s="253" t="str">
        <f t="shared" si="60"/>
        <v/>
      </c>
    </row>
    <row r="804" spans="1:14" hidden="1">
      <c r="A804" s="18"/>
      <c r="B804" s="18"/>
      <c r="C804" s="18"/>
      <c r="E804" s="263"/>
      <c r="F804" s="261"/>
      <c r="G804" s="18"/>
      <c r="H804" s="252" t="str">
        <f t="shared" si="58"/>
        <v/>
      </c>
      <c r="I804" s="253" t="str">
        <f t="shared" si="59"/>
        <v/>
      </c>
      <c r="J804" s="254"/>
      <c r="K804" s="253"/>
      <c r="L804" s="254"/>
      <c r="M804" s="254"/>
      <c r="N804" s="253" t="str">
        <f t="shared" si="60"/>
        <v/>
      </c>
    </row>
    <row r="805" spans="1:14" hidden="1">
      <c r="A805" s="18"/>
      <c r="B805" s="18"/>
      <c r="C805" s="18"/>
      <c r="E805" s="263"/>
      <c r="F805" s="261"/>
      <c r="G805" s="18"/>
      <c r="H805" s="252" t="str">
        <f t="shared" si="58"/>
        <v/>
      </c>
      <c r="I805" s="253" t="str">
        <f t="shared" si="59"/>
        <v/>
      </c>
      <c r="J805" s="254"/>
      <c r="K805" s="253"/>
      <c r="L805" s="254"/>
      <c r="M805" s="254"/>
      <c r="N805" s="253" t="str">
        <f t="shared" si="60"/>
        <v/>
      </c>
    </row>
    <row r="806" spans="1:14" hidden="1">
      <c r="A806" s="18"/>
      <c r="B806" s="18"/>
      <c r="C806" s="18"/>
      <c r="E806" s="263"/>
      <c r="F806" s="261"/>
      <c r="G806" s="18"/>
      <c r="H806" s="252" t="str">
        <f t="shared" si="58"/>
        <v/>
      </c>
      <c r="I806" s="253" t="str">
        <f t="shared" si="59"/>
        <v/>
      </c>
      <c r="J806" s="254"/>
      <c r="K806" s="253"/>
      <c r="L806" s="254"/>
      <c r="M806" s="254"/>
      <c r="N806" s="253" t="str">
        <f t="shared" si="60"/>
        <v/>
      </c>
    </row>
    <row r="807" spans="1:14" hidden="1">
      <c r="A807" s="18"/>
      <c r="B807" s="18"/>
      <c r="C807" s="18"/>
      <c r="E807" s="263"/>
      <c r="F807" s="261"/>
      <c r="G807" s="18"/>
      <c r="H807" s="252" t="str">
        <f t="shared" si="58"/>
        <v/>
      </c>
      <c r="I807" s="253" t="str">
        <f t="shared" si="59"/>
        <v/>
      </c>
      <c r="J807" s="254"/>
      <c r="K807" s="253"/>
      <c r="L807" s="254"/>
      <c r="M807" s="254"/>
      <c r="N807" s="253" t="str">
        <f t="shared" si="60"/>
        <v/>
      </c>
    </row>
    <row r="808" spans="1:14" hidden="1">
      <c r="A808" s="18"/>
      <c r="B808" s="18"/>
      <c r="C808" s="18"/>
      <c r="E808" s="263"/>
      <c r="F808" s="261"/>
      <c r="G808" s="18"/>
      <c r="H808" s="252" t="str">
        <f t="shared" si="58"/>
        <v/>
      </c>
      <c r="I808" s="253" t="str">
        <f t="shared" si="59"/>
        <v/>
      </c>
      <c r="J808" s="254"/>
      <c r="K808" s="253"/>
      <c r="L808" s="254"/>
      <c r="M808" s="254"/>
      <c r="N808" s="253" t="str">
        <f t="shared" si="60"/>
        <v/>
      </c>
    </row>
    <row r="809" spans="1:14" hidden="1">
      <c r="A809" s="18"/>
      <c r="B809" s="18"/>
      <c r="C809" s="18"/>
      <c r="E809" s="263"/>
      <c r="F809" s="261"/>
      <c r="G809" s="18"/>
      <c r="H809" s="252" t="str">
        <f t="shared" si="58"/>
        <v/>
      </c>
      <c r="I809" s="253" t="str">
        <f t="shared" si="59"/>
        <v/>
      </c>
      <c r="J809" s="254"/>
      <c r="K809" s="253"/>
      <c r="L809" s="254"/>
      <c r="M809" s="254"/>
      <c r="N809" s="253" t="str">
        <f t="shared" si="60"/>
        <v/>
      </c>
    </row>
    <row r="810" spans="1:14" hidden="1">
      <c r="A810" s="18"/>
      <c r="B810" s="18"/>
      <c r="C810" s="18"/>
      <c r="E810" s="263"/>
      <c r="F810" s="261"/>
      <c r="G810" s="18"/>
      <c r="H810" s="252" t="str">
        <f t="shared" si="58"/>
        <v/>
      </c>
      <c r="I810" s="253" t="str">
        <f t="shared" si="59"/>
        <v/>
      </c>
      <c r="J810" s="254"/>
      <c r="K810" s="253"/>
      <c r="L810" s="254"/>
      <c r="M810" s="254"/>
      <c r="N810" s="253" t="str">
        <f t="shared" si="60"/>
        <v/>
      </c>
    </row>
    <row r="811" spans="1:14" hidden="1">
      <c r="A811" s="18"/>
      <c r="B811" s="18"/>
      <c r="C811" s="18"/>
      <c r="E811" s="263"/>
      <c r="F811" s="261"/>
      <c r="G811" s="18"/>
      <c r="H811" s="252" t="str">
        <f t="shared" si="58"/>
        <v/>
      </c>
      <c r="I811" s="253" t="str">
        <f t="shared" si="59"/>
        <v/>
      </c>
      <c r="J811" s="254"/>
      <c r="K811" s="253"/>
      <c r="L811" s="254"/>
      <c r="M811" s="254"/>
      <c r="N811" s="253" t="str">
        <f t="shared" si="60"/>
        <v/>
      </c>
    </row>
    <row r="812" spans="1:14" hidden="1">
      <c r="A812" s="18"/>
      <c r="B812" s="18"/>
      <c r="C812" s="18"/>
      <c r="E812" s="263"/>
      <c r="F812" s="261"/>
      <c r="G812" s="18"/>
      <c r="H812" s="252" t="str">
        <f t="shared" si="58"/>
        <v/>
      </c>
      <c r="I812" s="253" t="str">
        <f t="shared" si="59"/>
        <v/>
      </c>
      <c r="J812" s="254"/>
      <c r="K812" s="253"/>
      <c r="L812" s="254"/>
      <c r="M812" s="254"/>
      <c r="N812" s="253" t="str">
        <f t="shared" si="60"/>
        <v/>
      </c>
    </row>
    <row r="813" spans="1:14" hidden="1">
      <c r="A813" s="18"/>
      <c r="B813" s="18"/>
      <c r="C813" s="18"/>
      <c r="E813" s="263"/>
      <c r="F813" s="261"/>
      <c r="G813" s="18"/>
      <c r="H813" s="252" t="str">
        <f t="shared" si="58"/>
        <v/>
      </c>
      <c r="I813" s="253" t="str">
        <f t="shared" si="59"/>
        <v/>
      </c>
      <c r="J813" s="254"/>
      <c r="K813" s="253"/>
      <c r="L813" s="254"/>
      <c r="M813" s="254"/>
      <c r="N813" s="253" t="str">
        <f t="shared" si="60"/>
        <v/>
      </c>
    </row>
    <row r="814" spans="1:14" hidden="1">
      <c r="A814" s="18"/>
      <c r="B814" s="18"/>
      <c r="C814" s="18"/>
      <c r="E814" s="263"/>
      <c r="F814" s="261"/>
      <c r="G814" s="18"/>
      <c r="H814" s="252" t="str">
        <f t="shared" si="58"/>
        <v/>
      </c>
      <c r="I814" s="253" t="str">
        <f t="shared" si="59"/>
        <v/>
      </c>
      <c r="J814" s="254"/>
      <c r="K814" s="253"/>
      <c r="L814" s="254"/>
      <c r="M814" s="254"/>
      <c r="N814" s="253" t="str">
        <f t="shared" si="60"/>
        <v/>
      </c>
    </row>
    <row r="815" spans="1:14" hidden="1">
      <c r="A815" s="18"/>
      <c r="B815" s="18"/>
      <c r="C815" s="18"/>
      <c r="E815" s="263"/>
      <c r="F815" s="261"/>
      <c r="G815" s="18"/>
      <c r="H815" s="252" t="str">
        <f t="shared" si="58"/>
        <v/>
      </c>
      <c r="I815" s="253" t="str">
        <f t="shared" si="59"/>
        <v/>
      </c>
      <c r="J815" s="254"/>
      <c r="K815" s="253"/>
      <c r="L815" s="254"/>
      <c r="M815" s="254"/>
      <c r="N815" s="253" t="str">
        <f t="shared" si="60"/>
        <v/>
      </c>
    </row>
    <row r="816" spans="1:14" hidden="1">
      <c r="A816" s="18"/>
      <c r="B816" s="18"/>
      <c r="C816" s="18"/>
      <c r="E816" s="263"/>
      <c r="F816" s="261"/>
      <c r="G816" s="18"/>
      <c r="H816" s="252" t="str">
        <f t="shared" si="58"/>
        <v/>
      </c>
      <c r="I816" s="253" t="str">
        <f t="shared" si="59"/>
        <v/>
      </c>
      <c r="J816" s="254"/>
      <c r="K816" s="253"/>
      <c r="L816" s="254"/>
      <c r="M816" s="254"/>
      <c r="N816" s="253" t="str">
        <f t="shared" si="60"/>
        <v/>
      </c>
    </row>
    <row r="817" spans="1:15" hidden="1">
      <c r="A817" s="18"/>
      <c r="B817" s="18"/>
      <c r="C817" s="18"/>
      <c r="E817" s="263"/>
      <c r="F817" s="261"/>
      <c r="G817" s="18"/>
      <c r="H817" s="252" t="str">
        <f t="shared" si="58"/>
        <v/>
      </c>
      <c r="I817" s="253" t="str">
        <f t="shared" si="59"/>
        <v/>
      </c>
      <c r="J817" s="254"/>
      <c r="K817" s="253"/>
      <c r="L817" s="254"/>
      <c r="M817" s="254"/>
      <c r="N817" s="253" t="str">
        <f t="shared" si="60"/>
        <v/>
      </c>
    </row>
    <row r="818" spans="1:15" hidden="1">
      <c r="A818" s="18"/>
      <c r="B818" s="18"/>
      <c r="C818" s="18"/>
      <c r="E818" s="263"/>
      <c r="F818" s="261"/>
      <c r="G818" s="18"/>
      <c r="H818" s="252" t="str">
        <f t="shared" si="58"/>
        <v/>
      </c>
      <c r="I818" s="253" t="str">
        <f t="shared" si="59"/>
        <v/>
      </c>
      <c r="J818" s="254"/>
      <c r="K818" s="253"/>
      <c r="L818" s="254"/>
      <c r="M818" s="254"/>
      <c r="N818" s="253" t="str">
        <f t="shared" si="60"/>
        <v/>
      </c>
    </row>
    <row r="819" spans="1:15" hidden="1">
      <c r="A819" s="18"/>
      <c r="B819" s="18"/>
      <c r="C819" s="18"/>
      <c r="E819" s="263"/>
      <c r="F819" s="261"/>
      <c r="G819" s="18"/>
      <c r="H819" s="252" t="str">
        <f t="shared" si="58"/>
        <v/>
      </c>
      <c r="I819" s="253" t="str">
        <f t="shared" si="59"/>
        <v/>
      </c>
      <c r="J819" s="254"/>
      <c r="K819" s="253"/>
      <c r="L819" s="254"/>
      <c r="M819" s="254"/>
      <c r="N819" s="253" t="str">
        <f t="shared" si="60"/>
        <v/>
      </c>
    </row>
    <row r="820" spans="1:15" hidden="1">
      <c r="A820" s="18"/>
      <c r="B820" s="18"/>
      <c r="C820" s="18"/>
      <c r="E820" s="263"/>
      <c r="F820" s="261"/>
      <c r="G820" s="18"/>
      <c r="H820" s="252" t="str">
        <f t="shared" si="58"/>
        <v/>
      </c>
      <c r="I820" s="253" t="str">
        <f t="shared" si="59"/>
        <v/>
      </c>
      <c r="J820" s="254"/>
      <c r="K820" s="253"/>
      <c r="L820" s="254"/>
      <c r="M820" s="254"/>
      <c r="N820" s="253" t="str">
        <f t="shared" si="60"/>
        <v/>
      </c>
    </row>
    <row r="821" spans="1:15" hidden="1">
      <c r="A821" s="18"/>
      <c r="B821" s="18"/>
      <c r="C821" s="18"/>
      <c r="E821" s="263"/>
      <c r="F821" s="261"/>
      <c r="G821" s="18"/>
      <c r="H821" s="252" t="str">
        <f t="shared" si="58"/>
        <v/>
      </c>
      <c r="I821" s="253" t="str">
        <f t="shared" si="59"/>
        <v/>
      </c>
      <c r="J821" s="254"/>
      <c r="K821" s="253"/>
      <c r="L821" s="254"/>
      <c r="M821" s="254"/>
      <c r="N821" s="253" t="str">
        <f t="shared" si="60"/>
        <v/>
      </c>
    </row>
    <row r="822" spans="1:15" hidden="1">
      <c r="A822" s="263"/>
      <c r="B822" s="265"/>
      <c r="C822" s="265"/>
      <c r="E822" s="263"/>
      <c r="F822" s="261"/>
      <c r="G822" s="263"/>
      <c r="H822" s="252" t="str">
        <f t="shared" si="58"/>
        <v/>
      </c>
      <c r="I822" s="253" t="str">
        <f t="shared" si="59"/>
        <v/>
      </c>
      <c r="J822" s="254"/>
      <c r="K822" s="253"/>
      <c r="L822" s="254"/>
      <c r="M822" s="254"/>
      <c r="N822" s="253" t="str">
        <f t="shared" si="60"/>
        <v/>
      </c>
    </row>
    <row r="823" spans="1:15">
      <c r="A823" s="266"/>
      <c r="B823" s="266"/>
      <c r="C823" s="266"/>
      <c r="H823" s="252" t="str">
        <f t="shared" si="58"/>
        <v/>
      </c>
      <c r="I823" s="253" t="str">
        <f>IF(E823&gt;0,IF(J823="",4600,""),"")</f>
        <v/>
      </c>
      <c r="J823" s="254"/>
      <c r="K823" s="253"/>
      <c r="L823" s="254"/>
      <c r="M823" s="254"/>
      <c r="N823" s="253" t="str">
        <f t="shared" si="60"/>
        <v/>
      </c>
    </row>
    <row r="824" spans="1:15" s="267" customFormat="1">
      <c r="H824" s="268">
        <f>H825/4000</f>
        <v>631</v>
      </c>
      <c r="I824" s="268">
        <f>I825/4600</f>
        <v>565</v>
      </c>
      <c r="J824" s="268">
        <f>J825/3000</f>
        <v>0</v>
      </c>
      <c r="K824" s="269">
        <f>K825/10000</f>
        <v>0</v>
      </c>
      <c r="L824" s="268">
        <f>L825/10000</f>
        <v>0</v>
      </c>
      <c r="M824" s="268">
        <f>M825/10000</f>
        <v>0</v>
      </c>
      <c r="N824" s="268">
        <f>N825/1000</f>
        <v>631</v>
      </c>
    </row>
    <row r="825" spans="1:15" s="267" customFormat="1">
      <c r="H825" s="270">
        <f t="shared" ref="H825:N825" si="61">SUM(H6:H823)</f>
        <v>2524000</v>
      </c>
      <c r="I825" s="270">
        <f t="shared" si="61"/>
        <v>2599000</v>
      </c>
      <c r="J825" s="270">
        <f t="shared" si="61"/>
        <v>0</v>
      </c>
      <c r="K825" s="270">
        <f>SUM(K6:K823)</f>
        <v>0</v>
      </c>
      <c r="L825" s="270">
        <f t="shared" si="61"/>
        <v>0</v>
      </c>
      <c r="M825" s="270">
        <f t="shared" si="61"/>
        <v>0</v>
      </c>
      <c r="N825" s="270">
        <f t="shared" si="61"/>
        <v>631000</v>
      </c>
      <c r="O825" s="270"/>
    </row>
    <row r="826" spans="1:15">
      <c r="A826" s="266"/>
      <c r="B826" s="266"/>
      <c r="C826" s="266"/>
      <c r="H826" s="252" t="str">
        <f t="shared" ref="H826:H852" si="62">IF(C826&gt;0,4000,"")</f>
        <v/>
      </c>
      <c r="I826" s="253" t="str">
        <f t="shared" ref="I826:I852" si="63">IF(F826&gt;0,IF(J826="",4600,""),"")</f>
        <v/>
      </c>
      <c r="J826" s="254"/>
      <c r="K826" s="253" t="str">
        <f t="shared" ref="K826:K852" si="64">IF(F826&gt;0,IF(M826="",10000,""),"")</f>
        <v/>
      </c>
      <c r="L826" s="254"/>
      <c r="M826" s="254"/>
      <c r="N826" s="253" t="str">
        <f t="shared" ref="N826:N852" si="65">IF(C826&gt;0,1000,"")</f>
        <v/>
      </c>
    </row>
    <row r="827" spans="1:15">
      <c r="A827" s="266"/>
      <c r="B827" s="266"/>
      <c r="C827" s="266"/>
      <c r="H827" s="252" t="str">
        <f t="shared" si="62"/>
        <v/>
      </c>
      <c r="I827" s="253" t="str">
        <f t="shared" si="63"/>
        <v/>
      </c>
      <c r="J827" s="254"/>
      <c r="K827" s="253" t="str">
        <f t="shared" si="64"/>
        <v/>
      </c>
      <c r="L827" s="254"/>
      <c r="M827" s="254"/>
      <c r="N827" s="253" t="str">
        <f t="shared" si="65"/>
        <v/>
      </c>
    </row>
    <row r="828" spans="1:15">
      <c r="A828" s="266"/>
      <c r="B828" s="266"/>
      <c r="C828" s="266"/>
      <c r="H828" s="252" t="str">
        <f t="shared" si="62"/>
        <v/>
      </c>
      <c r="I828" s="253" t="str">
        <f t="shared" si="63"/>
        <v/>
      </c>
      <c r="J828" s="254"/>
      <c r="K828" s="253" t="str">
        <f t="shared" si="64"/>
        <v/>
      </c>
      <c r="L828" s="254"/>
      <c r="M828" s="254"/>
      <c r="N828" s="253" t="str">
        <f t="shared" si="65"/>
        <v/>
      </c>
    </row>
    <row r="829" spans="1:15">
      <c r="A829" s="266"/>
      <c r="B829" s="266"/>
      <c r="C829" s="266"/>
      <c r="H829" s="252" t="str">
        <f t="shared" si="62"/>
        <v/>
      </c>
      <c r="I829" s="253" t="str">
        <f t="shared" si="63"/>
        <v/>
      </c>
      <c r="J829" s="254"/>
      <c r="K829" s="253" t="str">
        <f t="shared" si="64"/>
        <v/>
      </c>
      <c r="L829" s="254"/>
      <c r="M829" s="254"/>
      <c r="N829" s="253" t="str">
        <f t="shared" si="65"/>
        <v/>
      </c>
    </row>
    <row r="830" spans="1:15">
      <c r="A830" s="266"/>
      <c r="B830" s="266"/>
      <c r="C830" s="266"/>
      <c r="H830" s="252" t="str">
        <f t="shared" si="62"/>
        <v/>
      </c>
      <c r="I830" s="253" t="str">
        <f t="shared" si="63"/>
        <v/>
      </c>
      <c r="J830" s="254"/>
      <c r="K830" s="253" t="str">
        <f t="shared" si="64"/>
        <v/>
      </c>
      <c r="L830" s="254"/>
      <c r="M830" s="254"/>
      <c r="N830" s="253" t="str">
        <f t="shared" si="65"/>
        <v/>
      </c>
    </row>
    <row r="831" spans="1:15">
      <c r="A831" s="266"/>
      <c r="B831" s="266"/>
      <c r="C831" s="266"/>
      <c r="H831" s="252" t="str">
        <f t="shared" si="62"/>
        <v/>
      </c>
      <c r="I831" s="253" t="str">
        <f t="shared" si="63"/>
        <v/>
      </c>
      <c r="J831" s="254"/>
      <c r="K831" s="253" t="str">
        <f t="shared" si="64"/>
        <v/>
      </c>
      <c r="L831" s="254"/>
      <c r="M831" s="254"/>
      <c r="N831" s="253" t="str">
        <f t="shared" si="65"/>
        <v/>
      </c>
    </row>
    <row r="832" spans="1:15">
      <c r="A832" s="266"/>
      <c r="B832" s="266"/>
      <c r="C832" s="266"/>
      <c r="H832" s="252" t="str">
        <f t="shared" si="62"/>
        <v/>
      </c>
      <c r="I832" s="253" t="str">
        <f t="shared" si="63"/>
        <v/>
      </c>
      <c r="J832" s="254"/>
      <c r="K832" s="253" t="str">
        <f t="shared" si="64"/>
        <v/>
      </c>
      <c r="L832" s="254"/>
      <c r="M832" s="254"/>
      <c r="N832" s="253" t="str">
        <f t="shared" si="65"/>
        <v/>
      </c>
    </row>
    <row r="833" spans="1:14">
      <c r="A833" s="266"/>
      <c r="B833" s="266"/>
      <c r="C833" s="266"/>
      <c r="H833" s="252" t="str">
        <f t="shared" si="62"/>
        <v/>
      </c>
      <c r="I833" s="253" t="str">
        <f t="shared" si="63"/>
        <v/>
      </c>
      <c r="J833" s="254"/>
      <c r="K833" s="253" t="str">
        <f t="shared" si="64"/>
        <v/>
      </c>
      <c r="L833" s="254"/>
      <c r="M833" s="254"/>
      <c r="N833" s="253" t="str">
        <f t="shared" si="65"/>
        <v/>
      </c>
    </row>
    <row r="834" spans="1:14">
      <c r="A834" s="266"/>
      <c r="B834" s="266"/>
      <c r="C834" s="266"/>
      <c r="H834" s="252" t="str">
        <f t="shared" si="62"/>
        <v/>
      </c>
      <c r="I834" s="253" t="str">
        <f t="shared" si="63"/>
        <v/>
      </c>
      <c r="J834" s="254"/>
      <c r="K834" s="253" t="str">
        <f t="shared" si="64"/>
        <v/>
      </c>
      <c r="L834" s="254"/>
      <c r="M834" s="254"/>
      <c r="N834" s="253" t="str">
        <f t="shared" si="65"/>
        <v/>
      </c>
    </row>
    <row r="835" spans="1:14">
      <c r="A835" s="266"/>
      <c r="B835" s="266"/>
      <c r="C835" s="266"/>
      <c r="H835" s="252" t="str">
        <f t="shared" si="62"/>
        <v/>
      </c>
      <c r="I835" s="253" t="str">
        <f t="shared" si="63"/>
        <v/>
      </c>
      <c r="J835" s="254"/>
      <c r="K835" s="253" t="str">
        <f t="shared" si="64"/>
        <v/>
      </c>
      <c r="L835" s="254"/>
      <c r="M835" s="254"/>
      <c r="N835" s="253" t="str">
        <f t="shared" si="65"/>
        <v/>
      </c>
    </row>
    <row r="836" spans="1:14">
      <c r="A836" s="266"/>
      <c r="B836" s="266"/>
      <c r="C836" s="266"/>
      <c r="H836" s="252" t="str">
        <f t="shared" si="62"/>
        <v/>
      </c>
      <c r="I836" s="253" t="str">
        <f t="shared" si="63"/>
        <v/>
      </c>
      <c r="J836" s="254"/>
      <c r="K836" s="253" t="str">
        <f t="shared" si="64"/>
        <v/>
      </c>
      <c r="L836" s="254"/>
      <c r="M836" s="254"/>
      <c r="N836" s="253" t="str">
        <f t="shared" si="65"/>
        <v/>
      </c>
    </row>
    <row r="837" spans="1:14">
      <c r="A837" s="266"/>
      <c r="B837" s="266"/>
      <c r="C837" s="266"/>
      <c r="H837" s="252" t="str">
        <f t="shared" si="62"/>
        <v/>
      </c>
      <c r="I837" s="253" t="str">
        <f t="shared" si="63"/>
        <v/>
      </c>
      <c r="J837" s="254"/>
      <c r="K837" s="253" t="str">
        <f t="shared" si="64"/>
        <v/>
      </c>
      <c r="L837" s="254"/>
      <c r="M837" s="254"/>
      <c r="N837" s="253" t="str">
        <f t="shared" si="65"/>
        <v/>
      </c>
    </row>
    <row r="838" spans="1:14">
      <c r="A838" s="266"/>
      <c r="B838" s="266"/>
      <c r="C838" s="266"/>
      <c r="H838" s="252" t="str">
        <f t="shared" si="62"/>
        <v/>
      </c>
      <c r="I838" s="253" t="str">
        <f t="shared" si="63"/>
        <v/>
      </c>
      <c r="J838" s="254"/>
      <c r="K838" s="253" t="str">
        <f t="shared" si="64"/>
        <v/>
      </c>
      <c r="L838" s="254"/>
      <c r="M838" s="254"/>
      <c r="N838" s="253" t="str">
        <f t="shared" si="65"/>
        <v/>
      </c>
    </row>
    <row r="839" spans="1:14">
      <c r="A839" s="266"/>
      <c r="B839" s="266"/>
      <c r="C839" s="266"/>
      <c r="H839" s="252" t="str">
        <f t="shared" si="62"/>
        <v/>
      </c>
      <c r="I839" s="253" t="str">
        <f t="shared" si="63"/>
        <v/>
      </c>
      <c r="J839" s="254"/>
      <c r="K839" s="253" t="str">
        <f t="shared" si="64"/>
        <v/>
      </c>
      <c r="L839" s="254"/>
      <c r="M839" s="254"/>
      <c r="N839" s="253" t="str">
        <f t="shared" si="65"/>
        <v/>
      </c>
    </row>
    <row r="840" spans="1:14">
      <c r="A840" s="266"/>
      <c r="B840" s="266"/>
      <c r="C840" s="266"/>
      <c r="H840" s="252" t="str">
        <f t="shared" si="62"/>
        <v/>
      </c>
      <c r="I840" s="253" t="str">
        <f t="shared" si="63"/>
        <v/>
      </c>
      <c r="J840" s="254"/>
      <c r="K840" s="253" t="str">
        <f t="shared" si="64"/>
        <v/>
      </c>
      <c r="L840" s="254"/>
      <c r="M840" s="254"/>
      <c r="N840" s="253" t="str">
        <f t="shared" si="65"/>
        <v/>
      </c>
    </row>
    <row r="841" spans="1:14">
      <c r="A841" s="266"/>
      <c r="B841" s="266"/>
      <c r="C841" s="266"/>
      <c r="H841" s="252" t="str">
        <f t="shared" si="62"/>
        <v/>
      </c>
      <c r="I841" s="253" t="str">
        <f t="shared" si="63"/>
        <v/>
      </c>
      <c r="J841" s="254"/>
      <c r="K841" s="253" t="str">
        <f t="shared" si="64"/>
        <v/>
      </c>
      <c r="L841" s="254"/>
      <c r="M841" s="254"/>
      <c r="N841" s="253" t="str">
        <f t="shared" si="65"/>
        <v/>
      </c>
    </row>
    <row r="842" spans="1:14">
      <c r="A842" s="266"/>
      <c r="B842" s="266"/>
      <c r="C842" s="266"/>
      <c r="H842" s="252" t="str">
        <f t="shared" si="62"/>
        <v/>
      </c>
      <c r="I842" s="253" t="str">
        <f t="shared" si="63"/>
        <v/>
      </c>
      <c r="J842" s="254"/>
      <c r="K842" s="253" t="str">
        <f t="shared" si="64"/>
        <v/>
      </c>
      <c r="L842" s="254"/>
      <c r="M842" s="254"/>
      <c r="N842" s="253" t="str">
        <f t="shared" si="65"/>
        <v/>
      </c>
    </row>
    <row r="843" spans="1:14">
      <c r="A843" s="266"/>
      <c r="B843" s="266"/>
      <c r="C843" s="266"/>
      <c r="H843" s="252" t="str">
        <f t="shared" si="62"/>
        <v/>
      </c>
      <c r="I843" s="253" t="str">
        <f t="shared" si="63"/>
        <v/>
      </c>
      <c r="J843" s="254"/>
      <c r="K843" s="253" t="str">
        <f t="shared" si="64"/>
        <v/>
      </c>
      <c r="L843" s="254"/>
      <c r="M843" s="254"/>
      <c r="N843" s="253" t="str">
        <f t="shared" si="65"/>
        <v/>
      </c>
    </row>
    <row r="844" spans="1:14">
      <c r="A844" s="266"/>
      <c r="B844" s="266"/>
      <c r="C844" s="266"/>
      <c r="H844" s="252" t="str">
        <f t="shared" si="62"/>
        <v/>
      </c>
      <c r="I844" s="253" t="str">
        <f t="shared" si="63"/>
        <v/>
      </c>
      <c r="J844" s="254"/>
      <c r="K844" s="253" t="str">
        <f t="shared" si="64"/>
        <v/>
      </c>
      <c r="L844" s="254"/>
      <c r="M844" s="254"/>
      <c r="N844" s="253" t="str">
        <f t="shared" si="65"/>
        <v/>
      </c>
    </row>
    <row r="845" spans="1:14">
      <c r="A845" s="266"/>
      <c r="B845" s="266"/>
      <c r="C845" s="266"/>
      <c r="H845" s="252" t="str">
        <f t="shared" si="62"/>
        <v/>
      </c>
      <c r="I845" s="253" t="str">
        <f t="shared" si="63"/>
        <v/>
      </c>
      <c r="J845" s="254"/>
      <c r="K845" s="253" t="str">
        <f t="shared" si="64"/>
        <v/>
      </c>
      <c r="L845" s="254"/>
      <c r="M845" s="254"/>
      <c r="N845" s="253" t="str">
        <f t="shared" si="65"/>
        <v/>
      </c>
    </row>
    <row r="846" spans="1:14">
      <c r="A846" s="266"/>
      <c r="B846" s="266"/>
      <c r="C846" s="266"/>
      <c r="H846" s="252" t="str">
        <f t="shared" si="62"/>
        <v/>
      </c>
      <c r="I846" s="253" t="str">
        <f t="shared" si="63"/>
        <v/>
      </c>
      <c r="J846" s="254"/>
      <c r="K846" s="253" t="str">
        <f t="shared" si="64"/>
        <v/>
      </c>
      <c r="L846" s="254"/>
      <c r="M846" s="254"/>
      <c r="N846" s="253" t="str">
        <f t="shared" si="65"/>
        <v/>
      </c>
    </row>
    <row r="847" spans="1:14">
      <c r="A847" s="266"/>
      <c r="B847" s="266"/>
      <c r="C847" s="266"/>
      <c r="H847" s="252" t="str">
        <f t="shared" si="62"/>
        <v/>
      </c>
      <c r="I847" s="253" t="str">
        <f t="shared" si="63"/>
        <v/>
      </c>
      <c r="J847" s="254"/>
      <c r="K847" s="253" t="str">
        <f t="shared" si="64"/>
        <v/>
      </c>
      <c r="L847" s="254"/>
      <c r="M847" s="254"/>
      <c r="N847" s="253" t="str">
        <f t="shared" si="65"/>
        <v/>
      </c>
    </row>
    <row r="848" spans="1:14">
      <c r="A848" s="266"/>
      <c r="B848" s="266"/>
      <c r="C848" s="266"/>
      <c r="H848" s="252" t="str">
        <f t="shared" si="62"/>
        <v/>
      </c>
      <c r="I848" s="253" t="str">
        <f t="shared" si="63"/>
        <v/>
      </c>
      <c r="J848" s="254"/>
      <c r="K848" s="253" t="str">
        <f t="shared" si="64"/>
        <v/>
      </c>
      <c r="L848" s="254"/>
      <c r="M848" s="254"/>
      <c r="N848" s="253" t="str">
        <f t="shared" si="65"/>
        <v/>
      </c>
    </row>
    <row r="849" spans="1:14">
      <c r="A849" s="266"/>
      <c r="B849" s="266"/>
      <c r="C849" s="266"/>
      <c r="H849" s="252" t="str">
        <f t="shared" si="62"/>
        <v/>
      </c>
      <c r="I849" s="253" t="str">
        <f t="shared" si="63"/>
        <v/>
      </c>
      <c r="J849" s="254"/>
      <c r="K849" s="253" t="str">
        <f t="shared" si="64"/>
        <v/>
      </c>
      <c r="L849" s="254"/>
      <c r="M849" s="254"/>
      <c r="N849" s="253" t="str">
        <f t="shared" si="65"/>
        <v/>
      </c>
    </row>
    <row r="850" spans="1:14">
      <c r="A850" s="266"/>
      <c r="B850" s="266"/>
      <c r="C850" s="266"/>
      <c r="H850" s="252" t="str">
        <f t="shared" si="62"/>
        <v/>
      </c>
      <c r="I850" s="253" t="str">
        <f t="shared" si="63"/>
        <v/>
      </c>
      <c r="J850" s="254"/>
      <c r="K850" s="253" t="str">
        <f t="shared" si="64"/>
        <v/>
      </c>
      <c r="L850" s="254"/>
      <c r="M850" s="254"/>
      <c r="N850" s="253" t="str">
        <f t="shared" si="65"/>
        <v/>
      </c>
    </row>
    <row r="851" spans="1:14">
      <c r="A851" s="266"/>
      <c r="B851" s="266"/>
      <c r="C851" s="266"/>
      <c r="H851" s="252" t="str">
        <f t="shared" si="62"/>
        <v/>
      </c>
      <c r="I851" s="253" t="str">
        <f t="shared" si="63"/>
        <v/>
      </c>
      <c r="J851" s="254"/>
      <c r="K851" s="253" t="str">
        <f t="shared" si="64"/>
        <v/>
      </c>
      <c r="L851" s="254"/>
      <c r="M851" s="254"/>
      <c r="N851" s="253" t="str">
        <f t="shared" si="65"/>
        <v/>
      </c>
    </row>
    <row r="852" spans="1:14">
      <c r="A852" s="266"/>
      <c r="B852" s="266"/>
      <c r="C852" s="266"/>
      <c r="H852" s="252" t="str">
        <f t="shared" si="62"/>
        <v/>
      </c>
      <c r="I852" s="253" t="str">
        <f t="shared" si="63"/>
        <v/>
      </c>
      <c r="J852" s="254"/>
      <c r="K852" s="253" t="str">
        <f t="shared" si="64"/>
        <v/>
      </c>
      <c r="L852" s="254"/>
      <c r="M852" s="254"/>
      <c r="N852" s="253" t="str">
        <f t="shared" si="65"/>
        <v/>
      </c>
    </row>
    <row r="853" spans="1:14">
      <c r="A853" s="266"/>
      <c r="B853" s="266"/>
      <c r="C853" s="266"/>
      <c r="K853" s="253" t="str">
        <f t="shared" ref="K853:K868" si="66">IF(F853&gt;0,IF(M853="",10000,""),"")</f>
        <v/>
      </c>
      <c r="L853" s="254"/>
      <c r="M853" s="254"/>
    </row>
    <row r="854" spans="1:14">
      <c r="A854" s="266"/>
      <c r="B854" s="266"/>
      <c r="C854" s="266"/>
      <c r="K854" s="253" t="str">
        <f t="shared" si="66"/>
        <v/>
      </c>
      <c r="L854" s="254"/>
      <c r="M854" s="254"/>
    </row>
    <row r="855" spans="1:14">
      <c r="A855" s="266"/>
      <c r="B855" s="266"/>
      <c r="C855" s="266"/>
      <c r="K855" s="253" t="str">
        <f t="shared" si="66"/>
        <v/>
      </c>
      <c r="L855" s="254"/>
      <c r="M855" s="254"/>
    </row>
    <row r="856" spans="1:14">
      <c r="A856" s="266"/>
      <c r="B856" s="266"/>
      <c r="C856" s="266"/>
      <c r="K856" s="253" t="str">
        <f t="shared" si="66"/>
        <v/>
      </c>
      <c r="L856" s="254"/>
      <c r="M856" s="254"/>
    </row>
    <row r="857" spans="1:14">
      <c r="A857" s="266"/>
      <c r="B857" s="266"/>
      <c r="C857" s="266"/>
      <c r="K857" s="253" t="str">
        <f t="shared" si="66"/>
        <v/>
      </c>
      <c r="L857" s="254"/>
      <c r="M857" s="254"/>
    </row>
    <row r="858" spans="1:14">
      <c r="A858" s="266"/>
      <c r="B858" s="266"/>
      <c r="C858" s="266"/>
      <c r="K858" s="253" t="str">
        <f t="shared" si="66"/>
        <v/>
      </c>
      <c r="L858" s="254"/>
      <c r="M858" s="254"/>
    </row>
    <row r="859" spans="1:14">
      <c r="A859" s="266"/>
      <c r="B859" s="266"/>
      <c r="C859" s="266"/>
      <c r="K859" s="253" t="str">
        <f t="shared" si="66"/>
        <v/>
      </c>
      <c r="L859" s="254"/>
      <c r="M859" s="254"/>
    </row>
    <row r="860" spans="1:14">
      <c r="A860" s="266"/>
      <c r="B860" s="266"/>
      <c r="C860" s="266"/>
      <c r="K860" s="253" t="str">
        <f t="shared" si="66"/>
        <v/>
      </c>
      <c r="L860" s="254"/>
      <c r="M860" s="254"/>
    </row>
    <row r="861" spans="1:14">
      <c r="A861" s="266"/>
      <c r="B861" s="266"/>
      <c r="C861" s="266"/>
      <c r="K861" s="253" t="str">
        <f t="shared" si="66"/>
        <v/>
      </c>
      <c r="L861" s="254"/>
      <c r="M861" s="254"/>
    </row>
    <row r="862" spans="1:14">
      <c r="A862" s="266"/>
      <c r="B862" s="266"/>
      <c r="C862" s="266"/>
      <c r="K862" s="253" t="str">
        <f t="shared" si="66"/>
        <v/>
      </c>
      <c r="L862" s="254"/>
      <c r="M862" s="254"/>
    </row>
    <row r="863" spans="1:14">
      <c r="A863" s="266"/>
      <c r="B863" s="266"/>
      <c r="C863" s="266"/>
      <c r="K863" s="253" t="str">
        <f t="shared" si="66"/>
        <v/>
      </c>
      <c r="L863" s="254"/>
      <c r="M863" s="254"/>
    </row>
    <row r="864" spans="1:14">
      <c r="A864" s="266"/>
      <c r="B864" s="266"/>
      <c r="C864" s="266"/>
      <c r="K864" s="253" t="str">
        <f t="shared" si="66"/>
        <v/>
      </c>
      <c r="L864" s="254"/>
      <c r="M864" s="254"/>
    </row>
    <row r="865" spans="1:13">
      <c r="A865" s="266"/>
      <c r="B865" s="266"/>
      <c r="C865" s="266"/>
      <c r="K865" s="253" t="str">
        <f t="shared" si="66"/>
        <v/>
      </c>
      <c r="L865" s="254"/>
      <c r="M865" s="254"/>
    </row>
    <row r="866" spans="1:13">
      <c r="A866" s="266"/>
      <c r="B866" s="266"/>
      <c r="C866" s="266"/>
      <c r="K866" s="253" t="str">
        <f t="shared" si="66"/>
        <v/>
      </c>
      <c r="L866" s="254"/>
      <c r="M866" s="254"/>
    </row>
    <row r="867" spans="1:13">
      <c r="A867" s="266"/>
      <c r="B867" s="266"/>
      <c r="C867" s="266"/>
      <c r="K867" s="253" t="str">
        <f t="shared" si="66"/>
        <v/>
      </c>
      <c r="L867" s="254"/>
      <c r="M867" s="254"/>
    </row>
    <row r="868" spans="1:13">
      <c r="A868" s="266"/>
      <c r="B868" s="266"/>
      <c r="C868" s="266"/>
      <c r="K868" s="253" t="str">
        <f t="shared" si="66"/>
        <v/>
      </c>
      <c r="L868" s="254"/>
      <c r="M868" s="254"/>
    </row>
    <row r="869" spans="1:13">
      <c r="A869" s="266"/>
      <c r="B869" s="266"/>
      <c r="C869" s="266"/>
      <c r="K869" s="253" t="str">
        <f t="shared" ref="K869:K900" si="67">IF(F869&gt;0,IF(M869="",10000,""),"")</f>
        <v/>
      </c>
      <c r="L869" s="254"/>
      <c r="M869" s="254"/>
    </row>
    <row r="870" spans="1:13">
      <c r="A870" s="266"/>
      <c r="B870" s="266"/>
      <c r="C870" s="266"/>
      <c r="K870" s="253" t="str">
        <f t="shared" si="67"/>
        <v/>
      </c>
      <c r="L870" s="254"/>
      <c r="M870" s="254"/>
    </row>
    <row r="871" spans="1:13">
      <c r="A871" s="266"/>
      <c r="B871" s="266"/>
      <c r="C871" s="266"/>
      <c r="K871" s="253" t="str">
        <f t="shared" si="67"/>
        <v/>
      </c>
      <c r="L871" s="254"/>
      <c r="M871" s="254"/>
    </row>
    <row r="872" spans="1:13">
      <c r="A872" s="266"/>
      <c r="B872" s="266"/>
      <c r="C872" s="266"/>
      <c r="K872" s="253" t="str">
        <f t="shared" si="67"/>
        <v/>
      </c>
      <c r="L872" s="254"/>
      <c r="M872" s="254"/>
    </row>
    <row r="873" spans="1:13">
      <c r="A873" s="266"/>
      <c r="B873" s="266"/>
      <c r="C873" s="266"/>
      <c r="K873" s="253" t="str">
        <f t="shared" si="67"/>
        <v/>
      </c>
      <c r="L873" s="254"/>
      <c r="M873" s="254"/>
    </row>
    <row r="874" spans="1:13">
      <c r="A874" s="266"/>
      <c r="B874" s="266"/>
      <c r="C874" s="266"/>
      <c r="K874" s="253" t="str">
        <f t="shared" si="67"/>
        <v/>
      </c>
      <c r="L874" s="254"/>
      <c r="M874" s="254"/>
    </row>
    <row r="875" spans="1:13">
      <c r="A875" s="266"/>
      <c r="B875" s="266"/>
      <c r="C875" s="266"/>
      <c r="K875" s="253" t="str">
        <f t="shared" si="67"/>
        <v/>
      </c>
      <c r="L875" s="254"/>
      <c r="M875" s="254"/>
    </row>
    <row r="876" spans="1:13">
      <c r="A876" s="266"/>
      <c r="B876" s="266"/>
      <c r="C876" s="266"/>
      <c r="K876" s="253" t="str">
        <f t="shared" si="67"/>
        <v/>
      </c>
      <c r="L876" s="254"/>
      <c r="M876" s="254"/>
    </row>
    <row r="877" spans="1:13">
      <c r="A877" s="266"/>
      <c r="B877" s="266"/>
      <c r="C877" s="266"/>
      <c r="K877" s="253" t="str">
        <f t="shared" si="67"/>
        <v/>
      </c>
      <c r="L877" s="254"/>
      <c r="M877" s="254"/>
    </row>
    <row r="878" spans="1:13">
      <c r="A878" s="266"/>
      <c r="B878" s="266"/>
      <c r="C878" s="266"/>
      <c r="K878" s="253" t="str">
        <f t="shared" si="67"/>
        <v/>
      </c>
      <c r="L878" s="254"/>
      <c r="M878" s="254"/>
    </row>
    <row r="879" spans="1:13">
      <c r="A879" s="266"/>
      <c r="B879" s="266"/>
      <c r="C879" s="266"/>
      <c r="K879" s="253" t="str">
        <f t="shared" si="67"/>
        <v/>
      </c>
      <c r="L879" s="254"/>
      <c r="M879" s="254"/>
    </row>
    <row r="880" spans="1:13">
      <c r="B880" s="266"/>
      <c r="C880" s="266"/>
      <c r="D880" s="266"/>
      <c r="K880" s="253" t="str">
        <f t="shared" si="67"/>
        <v/>
      </c>
      <c r="L880" s="254"/>
      <c r="M880" s="254"/>
    </row>
    <row r="881" spans="2:13">
      <c r="B881" s="266"/>
      <c r="C881" s="266"/>
      <c r="D881" s="266"/>
      <c r="K881" s="253" t="str">
        <f t="shared" si="67"/>
        <v/>
      </c>
      <c r="L881" s="254"/>
      <c r="M881" s="254"/>
    </row>
    <row r="882" spans="2:13">
      <c r="B882" s="266"/>
      <c r="C882" s="266"/>
      <c r="D882" s="266"/>
      <c r="K882" s="253" t="str">
        <f t="shared" si="67"/>
        <v/>
      </c>
      <c r="L882" s="254"/>
      <c r="M882" s="254"/>
    </row>
    <row r="883" spans="2:13">
      <c r="B883" s="266"/>
      <c r="C883" s="266"/>
      <c r="D883" s="266"/>
      <c r="K883" s="253" t="str">
        <f t="shared" si="67"/>
        <v/>
      </c>
      <c r="L883" s="254"/>
      <c r="M883" s="254"/>
    </row>
    <row r="884" spans="2:13">
      <c r="B884" s="266"/>
      <c r="C884" s="266"/>
      <c r="D884" s="266"/>
      <c r="K884" s="253" t="str">
        <f t="shared" si="67"/>
        <v/>
      </c>
      <c r="L884" s="254"/>
      <c r="M884" s="254"/>
    </row>
    <row r="885" spans="2:13">
      <c r="B885" s="266"/>
      <c r="C885" s="266"/>
      <c r="D885" s="266"/>
      <c r="K885" s="253" t="str">
        <f t="shared" si="67"/>
        <v/>
      </c>
      <c r="L885" s="254"/>
      <c r="M885" s="254"/>
    </row>
    <row r="886" spans="2:13">
      <c r="B886" s="266"/>
      <c r="C886" s="266"/>
      <c r="D886" s="266"/>
      <c r="K886" s="253" t="str">
        <f t="shared" si="67"/>
        <v/>
      </c>
      <c r="L886" s="254"/>
      <c r="M886" s="254"/>
    </row>
    <row r="887" spans="2:13">
      <c r="B887" s="266"/>
      <c r="C887" s="266"/>
      <c r="D887" s="266"/>
      <c r="K887" s="253" t="str">
        <f t="shared" si="67"/>
        <v/>
      </c>
      <c r="L887" s="254"/>
      <c r="M887" s="254"/>
    </row>
    <row r="888" spans="2:13">
      <c r="K888" s="253" t="str">
        <f t="shared" si="67"/>
        <v/>
      </c>
      <c r="L888" s="254"/>
      <c r="M888" s="254"/>
    </row>
    <row r="889" spans="2:13">
      <c r="K889" s="253" t="str">
        <f t="shared" si="67"/>
        <v/>
      </c>
      <c r="L889" s="254"/>
      <c r="M889" s="254"/>
    </row>
    <row r="890" spans="2:13">
      <c r="K890" s="253" t="str">
        <f t="shared" si="67"/>
        <v/>
      </c>
      <c r="L890" s="254"/>
      <c r="M890" s="254"/>
    </row>
    <row r="891" spans="2:13">
      <c r="K891" s="253" t="str">
        <f t="shared" si="67"/>
        <v/>
      </c>
      <c r="L891" s="254"/>
      <c r="M891" s="254"/>
    </row>
    <row r="892" spans="2:13">
      <c r="K892" s="253" t="str">
        <f t="shared" si="67"/>
        <v/>
      </c>
      <c r="L892" s="254"/>
      <c r="M892" s="254"/>
    </row>
    <row r="893" spans="2:13">
      <c r="K893" s="253" t="str">
        <f t="shared" si="67"/>
        <v/>
      </c>
      <c r="L893" s="254"/>
      <c r="M893" s="254"/>
    </row>
    <row r="894" spans="2:13">
      <c r="K894" s="253" t="str">
        <f t="shared" si="67"/>
        <v/>
      </c>
      <c r="L894" s="254"/>
      <c r="M894" s="254"/>
    </row>
    <row r="895" spans="2:13">
      <c r="K895" s="253" t="str">
        <f t="shared" si="67"/>
        <v/>
      </c>
      <c r="L895" s="254"/>
      <c r="M895" s="254"/>
    </row>
    <row r="896" spans="2:13">
      <c r="K896" s="253" t="str">
        <f t="shared" si="67"/>
        <v/>
      </c>
      <c r="L896" s="254"/>
      <c r="M896" s="254"/>
    </row>
    <row r="897" spans="11:13">
      <c r="K897" s="253" t="str">
        <f t="shared" si="67"/>
        <v/>
      </c>
      <c r="L897" s="254"/>
      <c r="M897" s="254"/>
    </row>
    <row r="898" spans="11:13">
      <c r="K898" s="253" t="str">
        <f t="shared" si="67"/>
        <v/>
      </c>
      <c r="L898" s="254"/>
      <c r="M898" s="254"/>
    </row>
    <row r="899" spans="11:13">
      <c r="K899" s="253" t="str">
        <f t="shared" si="67"/>
        <v/>
      </c>
      <c r="L899" s="254"/>
      <c r="M899" s="254"/>
    </row>
    <row r="900" spans="11:13">
      <c r="K900" s="253" t="str">
        <f t="shared" si="67"/>
        <v/>
      </c>
      <c r="L900" s="254"/>
      <c r="M900" s="254"/>
    </row>
  </sheetData>
  <phoneticPr fontId="39"/>
  <pageMargins left="0.16180555555555556" right="0.16180555555555556" top="0.16180555555555556" bottom="0.16180555555555556" header="0" footer="0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0"/>
  <sheetViews>
    <sheetView workbookViewId="0">
      <selection activeCell="K24" sqref="K24"/>
    </sheetView>
  </sheetViews>
  <sheetFormatPr defaultRowHeight="12.75"/>
  <cols>
    <col min="1" max="1" width="5.7109375" customWidth="1"/>
    <col min="2" max="2" width="21.140625" style="14" customWidth="1"/>
    <col min="3" max="3" width="16" bestFit="1" customWidth="1"/>
    <col min="4" max="4" width="9.28515625" bestFit="1" customWidth="1"/>
    <col min="5" max="5" width="8.42578125" style="20" bestFit="1" customWidth="1"/>
  </cols>
  <sheetData>
    <row r="1" spans="1:6" s="7" customFormat="1" ht="12.75" customHeight="1">
      <c r="A1" s="5"/>
      <c r="B1" s="6"/>
      <c r="C1" s="6"/>
      <c r="D1" s="6"/>
      <c r="E1" s="19"/>
    </row>
    <row r="2" spans="1:6" s="7" customFormat="1" ht="16.5" customHeight="1">
      <c r="A2" s="5"/>
      <c r="B2" s="381" t="s">
        <v>898</v>
      </c>
      <c r="C2" s="381"/>
      <c r="D2" s="6"/>
      <c r="E2" s="19"/>
    </row>
    <row r="3" spans="1:6" s="7" customFormat="1" ht="12.75" customHeight="1">
      <c r="A3" s="5"/>
      <c r="B3" s="6"/>
      <c r="C3" s="6"/>
      <c r="D3" s="6"/>
      <c r="E3" s="19"/>
    </row>
    <row r="4" spans="1:6" s="7" customFormat="1" ht="12.75" customHeight="1">
      <c r="A4" s="5"/>
      <c r="E4" s="19"/>
    </row>
    <row r="5" spans="1:6" s="8" customFormat="1" ht="15.95" customHeight="1">
      <c r="A5" s="9"/>
      <c r="B5" s="29" t="s">
        <v>37</v>
      </c>
      <c r="C5" s="29" t="s">
        <v>38</v>
      </c>
      <c r="D5" s="29" t="s">
        <v>28</v>
      </c>
      <c r="E5" s="212"/>
    </row>
    <row r="6" spans="1:6" s="8" customFormat="1" ht="15.95" customHeight="1">
      <c r="A6" s="9">
        <v>1</v>
      </c>
      <c r="B6" s="216" t="s">
        <v>231</v>
      </c>
      <c r="C6" s="231" t="s">
        <v>186</v>
      </c>
      <c r="D6" s="11">
        <v>3000</v>
      </c>
      <c r="E6" s="214">
        <v>43679</v>
      </c>
      <c r="F6" s="167"/>
    </row>
    <row r="7" spans="1:6" s="8" customFormat="1" ht="15.95" customHeight="1">
      <c r="A7" s="9">
        <v>2</v>
      </c>
      <c r="B7" s="216" t="s">
        <v>230</v>
      </c>
      <c r="C7" s="231" t="s">
        <v>186</v>
      </c>
      <c r="D7" s="11">
        <v>3000</v>
      </c>
      <c r="E7" s="214">
        <v>43682</v>
      </c>
      <c r="F7" s="167"/>
    </row>
    <row r="8" spans="1:6" s="8" customFormat="1" ht="15.95" customHeight="1">
      <c r="A8" s="112">
        <v>3</v>
      </c>
      <c r="B8" s="246" t="s">
        <v>232</v>
      </c>
      <c r="C8" s="247" t="s">
        <v>187</v>
      </c>
      <c r="D8" s="113">
        <v>3000</v>
      </c>
      <c r="E8" s="214">
        <v>43679</v>
      </c>
      <c r="F8" s="167"/>
    </row>
    <row r="9" spans="1:6" s="8" customFormat="1" ht="15.95" customHeight="1">
      <c r="A9" s="9">
        <v>4</v>
      </c>
      <c r="B9" s="217" t="s">
        <v>863</v>
      </c>
      <c r="C9" s="231" t="s">
        <v>186</v>
      </c>
      <c r="D9" s="113">
        <v>3000</v>
      </c>
      <c r="E9" s="214">
        <v>43686</v>
      </c>
      <c r="F9" s="167"/>
    </row>
    <row r="10" spans="1:6" ht="15.95" customHeight="1">
      <c r="A10" s="9">
        <v>5</v>
      </c>
      <c r="B10" s="218" t="s">
        <v>864</v>
      </c>
      <c r="C10" s="231" t="s">
        <v>186</v>
      </c>
      <c r="D10" s="113">
        <v>3000</v>
      </c>
      <c r="E10" s="214"/>
      <c r="F10" s="167"/>
    </row>
    <row r="11" spans="1:6" s="8" customFormat="1" ht="15.95" customHeight="1">
      <c r="A11" s="9">
        <v>6</v>
      </c>
      <c r="B11" s="219" t="s">
        <v>899</v>
      </c>
      <c r="C11" s="231" t="s">
        <v>186</v>
      </c>
      <c r="D11" s="113">
        <v>3000</v>
      </c>
      <c r="E11" s="214"/>
      <c r="F11" s="167"/>
    </row>
    <row r="12" spans="1:6" s="8" customFormat="1" ht="15.95" customHeight="1">
      <c r="A12" s="9">
        <v>7</v>
      </c>
      <c r="B12" s="217" t="s">
        <v>900</v>
      </c>
      <c r="C12" s="231" t="s">
        <v>186</v>
      </c>
      <c r="D12" s="113">
        <v>3000</v>
      </c>
      <c r="E12" s="214"/>
      <c r="F12" s="167"/>
    </row>
    <row r="13" spans="1:6" s="8" customFormat="1" ht="15.95" customHeight="1">
      <c r="A13" s="9">
        <v>8</v>
      </c>
      <c r="B13" s="220" t="s">
        <v>868</v>
      </c>
      <c r="C13" s="231" t="s">
        <v>186</v>
      </c>
      <c r="D13" s="113">
        <v>3000</v>
      </c>
      <c r="E13" s="214"/>
      <c r="F13" s="167"/>
    </row>
    <row r="14" spans="1:6" s="8" customFormat="1" ht="15.95" customHeight="1">
      <c r="A14" s="9">
        <v>9</v>
      </c>
      <c r="B14" s="221" t="s">
        <v>901</v>
      </c>
      <c r="C14" s="231" t="s">
        <v>186</v>
      </c>
      <c r="D14" s="113">
        <v>3000</v>
      </c>
      <c r="E14" s="214"/>
      <c r="F14" s="167"/>
    </row>
    <row r="15" spans="1:6" s="8" customFormat="1" ht="15.95" customHeight="1">
      <c r="A15" s="9">
        <v>10</v>
      </c>
      <c r="B15" s="222" t="s">
        <v>902</v>
      </c>
      <c r="C15" s="231" t="s">
        <v>186</v>
      </c>
      <c r="D15" s="113">
        <v>3000</v>
      </c>
      <c r="E15" s="214"/>
      <c r="F15" s="167"/>
    </row>
    <row r="16" spans="1:6" s="8" customFormat="1" ht="15.95" customHeight="1">
      <c r="A16" s="9">
        <v>11</v>
      </c>
      <c r="B16" s="222" t="s">
        <v>903</v>
      </c>
      <c r="C16" s="231" t="s">
        <v>186</v>
      </c>
      <c r="D16" s="113">
        <v>3000</v>
      </c>
      <c r="E16" s="214"/>
      <c r="F16" s="167"/>
    </row>
    <row r="17" spans="1:6" ht="15.95" customHeight="1">
      <c r="A17" s="9">
        <v>12</v>
      </c>
      <c r="B17" s="223" t="s">
        <v>873</v>
      </c>
      <c r="C17" s="231" t="s">
        <v>186</v>
      </c>
      <c r="D17" s="113">
        <v>3000</v>
      </c>
      <c r="E17" s="214"/>
      <c r="F17" s="167"/>
    </row>
    <row r="18" spans="1:6" s="8" customFormat="1" ht="15.95" customHeight="1">
      <c r="A18" s="9">
        <v>13</v>
      </c>
      <c r="B18" s="224" t="s">
        <v>874</v>
      </c>
      <c r="C18" s="231" t="s">
        <v>213</v>
      </c>
      <c r="D18" s="113">
        <v>3000</v>
      </c>
      <c r="E18" s="214"/>
      <c r="F18" s="167"/>
    </row>
    <row r="19" spans="1:6" s="8" customFormat="1" ht="15.95" customHeight="1">
      <c r="A19" s="9">
        <v>14</v>
      </c>
      <c r="B19" s="225" t="s">
        <v>862</v>
      </c>
      <c r="C19" s="231" t="s">
        <v>186</v>
      </c>
      <c r="D19" s="113">
        <v>3000</v>
      </c>
      <c r="E19" s="214">
        <v>43696</v>
      </c>
      <c r="F19" s="167"/>
    </row>
    <row r="20" spans="1:6" s="8" customFormat="1" ht="15.95" customHeight="1">
      <c r="A20" s="9">
        <v>15</v>
      </c>
      <c r="B20" s="217" t="s">
        <v>865</v>
      </c>
      <c r="C20" s="231" t="s">
        <v>186</v>
      </c>
      <c r="D20" s="113">
        <v>3000</v>
      </c>
      <c r="E20" s="213"/>
      <c r="F20" s="167"/>
    </row>
    <row r="21" spans="1:6" s="8" customFormat="1" ht="15.95" customHeight="1">
      <c r="A21" s="9">
        <v>16</v>
      </c>
      <c r="B21" s="217" t="s">
        <v>904</v>
      </c>
      <c r="C21" s="231" t="s">
        <v>186</v>
      </c>
      <c r="D21" s="113">
        <v>3000</v>
      </c>
      <c r="E21" s="214"/>
      <c r="F21" s="167"/>
    </row>
    <row r="22" spans="1:6" ht="15.95" customHeight="1">
      <c r="A22" s="9">
        <v>17</v>
      </c>
      <c r="B22" s="217" t="s">
        <v>869</v>
      </c>
      <c r="C22" s="231" t="s">
        <v>186</v>
      </c>
      <c r="D22" s="113">
        <v>3000</v>
      </c>
      <c r="E22" s="214"/>
      <c r="F22" s="167"/>
    </row>
    <row r="23" spans="1:6" s="8" customFormat="1" ht="15.95" customHeight="1">
      <c r="A23" s="9">
        <v>18</v>
      </c>
      <c r="B23" s="226" t="s">
        <v>905</v>
      </c>
      <c r="C23" s="231" t="s">
        <v>186</v>
      </c>
      <c r="D23" s="113">
        <v>3000</v>
      </c>
      <c r="E23" s="214">
        <v>43697</v>
      </c>
      <c r="F23" s="167"/>
    </row>
    <row r="24" spans="1:6" s="8" customFormat="1" ht="15.95" customHeight="1">
      <c r="A24" s="9">
        <v>19</v>
      </c>
      <c r="B24" s="227" t="s">
        <v>906</v>
      </c>
      <c r="C24" s="231" t="s">
        <v>186</v>
      </c>
      <c r="D24" s="113">
        <v>3000</v>
      </c>
      <c r="E24" s="214"/>
      <c r="F24" s="167"/>
    </row>
    <row r="25" spans="1:6" s="8" customFormat="1" ht="15.95" customHeight="1">
      <c r="A25" s="9">
        <v>20</v>
      </c>
      <c r="B25" s="228" t="s">
        <v>867</v>
      </c>
      <c r="C25" s="231" t="s">
        <v>186</v>
      </c>
      <c r="D25" s="113">
        <v>3000</v>
      </c>
      <c r="E25" s="214"/>
      <c r="F25" s="167"/>
    </row>
    <row r="26" spans="1:6" s="8" customFormat="1" ht="15.95" customHeight="1">
      <c r="A26" s="9">
        <v>21</v>
      </c>
      <c r="B26" s="226" t="s">
        <v>872</v>
      </c>
      <c r="C26" s="231" t="s">
        <v>186</v>
      </c>
      <c r="D26" s="113">
        <v>3000</v>
      </c>
      <c r="E26" s="214"/>
      <c r="F26" s="167"/>
    </row>
    <row r="27" spans="1:6" s="8" customFormat="1" ht="15.75" customHeight="1">
      <c r="A27" s="9">
        <v>22</v>
      </c>
      <c r="B27" s="229" t="s">
        <v>886</v>
      </c>
      <c r="C27" s="231" t="s">
        <v>187</v>
      </c>
      <c r="D27" s="113">
        <v>3000</v>
      </c>
      <c r="E27" s="214">
        <v>43698</v>
      </c>
      <c r="F27" s="167"/>
    </row>
    <row r="28" spans="1:6" ht="15.75" customHeight="1">
      <c r="A28" s="9">
        <v>23</v>
      </c>
      <c r="B28" s="216" t="s">
        <v>870</v>
      </c>
      <c r="C28" s="231" t="s">
        <v>186</v>
      </c>
      <c r="D28" s="113">
        <v>3000</v>
      </c>
      <c r="E28" s="171">
        <v>43699</v>
      </c>
      <c r="F28" s="167"/>
    </row>
    <row r="29" spans="1:6" s="8" customFormat="1" ht="15.75" customHeight="1">
      <c r="A29" s="9">
        <v>24</v>
      </c>
      <c r="B29" s="222" t="s">
        <v>866</v>
      </c>
      <c r="C29" s="231" t="s">
        <v>186</v>
      </c>
      <c r="D29" s="113">
        <v>3000</v>
      </c>
      <c r="E29" s="214">
        <v>43700</v>
      </c>
      <c r="F29" s="167"/>
    </row>
    <row r="30" spans="1:6" ht="15.75" customHeight="1">
      <c r="A30" s="9">
        <v>25</v>
      </c>
      <c r="B30" s="223" t="s">
        <v>907</v>
      </c>
      <c r="C30" s="231" t="s">
        <v>186</v>
      </c>
      <c r="D30" s="113">
        <v>3000</v>
      </c>
      <c r="E30" s="214">
        <v>43705</v>
      </c>
      <c r="F30" s="167"/>
    </row>
    <row r="31" spans="1:6" ht="15.75" hidden="1" customHeight="1">
      <c r="A31" s="9">
        <v>26</v>
      </c>
      <c r="B31" s="43"/>
      <c r="C31" s="248"/>
      <c r="D31" s="113"/>
      <c r="E31" s="171"/>
      <c r="F31" s="167"/>
    </row>
    <row r="32" spans="1:6" ht="15.75" hidden="1" customHeight="1">
      <c r="A32" s="9">
        <v>27</v>
      </c>
      <c r="B32" s="43"/>
      <c r="C32" s="248"/>
      <c r="D32" s="113"/>
      <c r="E32" s="171"/>
      <c r="F32" s="167"/>
    </row>
    <row r="33" spans="1:6" ht="15.75" hidden="1" customHeight="1">
      <c r="A33" s="9">
        <v>28</v>
      </c>
      <c r="B33" s="43"/>
      <c r="C33" s="248"/>
      <c r="D33" s="113"/>
      <c r="E33" s="171"/>
      <c r="F33" s="167"/>
    </row>
    <row r="34" spans="1:6" ht="15.75" hidden="1" customHeight="1">
      <c r="A34" s="9">
        <v>29</v>
      </c>
      <c r="B34" s="43"/>
      <c r="C34" s="248"/>
      <c r="D34" s="113"/>
      <c r="E34" s="171"/>
      <c r="F34" s="167"/>
    </row>
    <row r="35" spans="1:6" ht="15.75" hidden="1" customHeight="1">
      <c r="A35" s="9">
        <v>30</v>
      </c>
      <c r="B35" s="43"/>
      <c r="C35" s="248"/>
      <c r="D35" s="113"/>
      <c r="E35" s="171"/>
      <c r="F35" s="167"/>
    </row>
    <row r="36" spans="1:6" ht="15.75" hidden="1" customHeight="1">
      <c r="A36" s="9">
        <v>31</v>
      </c>
      <c r="B36" s="43"/>
      <c r="C36" s="248"/>
      <c r="D36" s="113"/>
      <c r="E36" s="171"/>
      <c r="F36" s="167"/>
    </row>
    <row r="37" spans="1:6" ht="15.75" hidden="1" customHeight="1">
      <c r="A37" s="9">
        <v>32</v>
      </c>
      <c r="B37" s="43"/>
      <c r="C37" s="248"/>
      <c r="D37" s="113"/>
      <c r="E37" s="171"/>
      <c r="F37" s="167"/>
    </row>
    <row r="38" spans="1:6" ht="15.75" hidden="1" customHeight="1">
      <c r="A38" s="9">
        <v>33</v>
      </c>
      <c r="B38" s="43"/>
      <c r="C38" s="248"/>
      <c r="D38" s="113"/>
      <c r="E38" s="171"/>
      <c r="F38" s="167"/>
    </row>
    <row r="39" spans="1:6" ht="15.75" hidden="1" customHeight="1">
      <c r="A39" s="9">
        <v>34</v>
      </c>
      <c r="B39" s="43"/>
      <c r="C39" s="248"/>
      <c r="D39" s="113"/>
      <c r="E39" s="171"/>
      <c r="F39" s="167"/>
    </row>
    <row r="40" spans="1:6" ht="15.75" hidden="1" customHeight="1">
      <c r="A40" s="9">
        <v>35</v>
      </c>
      <c r="B40" s="43"/>
      <c r="C40" s="248"/>
      <c r="D40" s="113"/>
      <c r="E40" s="171"/>
      <c r="F40" s="167"/>
    </row>
    <row r="41" spans="1:6" ht="15.75" hidden="1" customHeight="1">
      <c r="A41" s="9">
        <v>36</v>
      </c>
      <c r="B41" s="43"/>
      <c r="C41" s="248"/>
      <c r="D41" s="11"/>
      <c r="E41" s="171"/>
      <c r="F41" s="167"/>
    </row>
    <row r="42" spans="1:6" s="8" customFormat="1" ht="15.75" hidden="1" customHeight="1">
      <c r="A42" s="9">
        <v>37</v>
      </c>
      <c r="B42" s="216"/>
      <c r="C42" s="231"/>
      <c r="D42" s="11"/>
      <c r="E42" s="213"/>
      <c r="F42" s="167"/>
    </row>
    <row r="43" spans="1:6" s="8" customFormat="1" ht="15.75" hidden="1" customHeight="1">
      <c r="A43" s="9">
        <v>38</v>
      </c>
      <c r="B43" s="216"/>
      <c r="C43" s="231"/>
      <c r="D43" s="11"/>
      <c r="E43" s="214"/>
      <c r="F43" s="167"/>
    </row>
    <row r="44" spans="1:6" s="8" customFormat="1" ht="15.75" hidden="1" customHeight="1">
      <c r="A44" s="9">
        <v>39</v>
      </c>
      <c r="B44" s="216"/>
      <c r="C44" s="231"/>
      <c r="D44" s="11"/>
      <c r="E44" s="213"/>
      <c r="F44" s="167"/>
    </row>
    <row r="45" spans="1:6" s="8" customFormat="1" ht="15.75" hidden="1" customHeight="1">
      <c r="A45" s="9">
        <v>40</v>
      </c>
      <c r="B45" s="216"/>
      <c r="C45" s="231"/>
      <c r="D45" s="11"/>
      <c r="E45" s="213"/>
      <c r="F45" s="167"/>
    </row>
    <row r="46" spans="1:6" s="8" customFormat="1" ht="15.75" hidden="1" customHeight="1">
      <c r="A46" s="9">
        <v>41</v>
      </c>
      <c r="B46" s="216"/>
      <c r="C46" s="231"/>
      <c r="D46" s="11"/>
      <c r="E46" s="213"/>
      <c r="F46" s="167"/>
    </row>
    <row r="47" spans="1:6" s="8" customFormat="1" ht="15.75" hidden="1" customHeight="1">
      <c r="A47" s="9">
        <v>42</v>
      </c>
      <c r="B47" s="216"/>
      <c r="C47" s="231"/>
      <c r="D47" s="11"/>
      <c r="E47" s="214"/>
      <c r="F47" s="167"/>
    </row>
    <row r="48" spans="1:6" s="8" customFormat="1" ht="15.75" hidden="1" customHeight="1">
      <c r="A48" s="9">
        <v>43</v>
      </c>
      <c r="B48" s="216"/>
      <c r="C48" s="231"/>
      <c r="D48" s="11"/>
      <c r="E48" s="214"/>
      <c r="F48" s="167"/>
    </row>
    <row r="49" spans="1:6" s="8" customFormat="1" ht="15.75" hidden="1" customHeight="1">
      <c r="A49" s="9">
        <v>44</v>
      </c>
      <c r="B49" s="216"/>
      <c r="C49" s="231"/>
      <c r="D49" s="11"/>
      <c r="E49" s="214"/>
      <c r="F49" s="167"/>
    </row>
    <row r="50" spans="1:6" s="8" customFormat="1" ht="15.75" hidden="1" customHeight="1">
      <c r="A50" s="9">
        <v>45</v>
      </c>
      <c r="B50" s="216"/>
      <c r="C50" s="231"/>
      <c r="D50" s="11"/>
      <c r="E50" s="214"/>
      <c r="F50" s="167"/>
    </row>
    <row r="51" spans="1:6" s="8" customFormat="1" ht="15.75" hidden="1" customHeight="1">
      <c r="A51" s="9">
        <v>46</v>
      </c>
      <c r="B51" s="216"/>
      <c r="C51" s="231"/>
      <c r="D51" s="11"/>
      <c r="E51" s="214"/>
      <c r="F51" s="167"/>
    </row>
    <row r="52" spans="1:6" s="8" customFormat="1" ht="15.75" hidden="1" customHeight="1">
      <c r="A52" s="9">
        <v>47</v>
      </c>
      <c r="B52" s="230"/>
      <c r="C52" s="231"/>
      <c r="D52" s="11"/>
      <c r="E52" s="214"/>
      <c r="F52" s="167"/>
    </row>
    <row r="53" spans="1:6" s="8" customFormat="1" ht="15.75" hidden="1" customHeight="1">
      <c r="A53" s="9">
        <v>48</v>
      </c>
      <c r="B53" s="229"/>
      <c r="C53" s="231"/>
      <c r="D53" s="11"/>
      <c r="E53" s="213"/>
      <c r="F53" s="167"/>
    </row>
    <row r="54" spans="1:6" s="8" customFormat="1" ht="15.75" customHeight="1">
      <c r="A54" s="9"/>
      <c r="B54" s="229"/>
      <c r="C54" s="231"/>
      <c r="D54" s="11"/>
      <c r="E54" s="213"/>
      <c r="F54" s="167"/>
    </row>
    <row r="55" spans="1:6" ht="12.75" customHeight="1">
      <c r="C55" s="118">
        <f>COUNTA(C6:C41)</f>
        <v>25</v>
      </c>
      <c r="D55" s="12">
        <f>SUM(D6:D41)</f>
        <v>75000</v>
      </c>
    </row>
    <row r="56" spans="1:6">
      <c r="C56" s="10" t="s">
        <v>64</v>
      </c>
      <c r="D56" s="11">
        <f>D55*8%</f>
        <v>6000</v>
      </c>
    </row>
    <row r="57" spans="1:6">
      <c r="C57" s="10" t="s">
        <v>27</v>
      </c>
      <c r="D57" s="11">
        <f>SUM(D55:D56)</f>
        <v>81000</v>
      </c>
    </row>
    <row r="58" spans="1:6">
      <c r="B58" s="14" ph="1"/>
    </row>
    <row r="59" spans="1:6">
      <c r="B59" s="14" ph="1"/>
    </row>
    <row r="69" spans="2:2">
      <c r="B69" s="14" ph="1"/>
    </row>
    <row r="70" spans="2:2">
      <c r="B70" s="14" ph="1"/>
    </row>
  </sheetData>
  <mergeCells count="1">
    <mergeCell ref="B2:C2"/>
  </mergeCells>
  <phoneticPr fontId="9" type="noConversion"/>
  <conditionalFormatting sqref="B6:B10 B20:B23 B26 E29:E30 E6:E27">
    <cfRule type="expression" dxfId="11" priority="29">
      <formula>$L6&lt;&gt;""</formula>
    </cfRule>
  </conditionalFormatting>
  <conditionalFormatting sqref="B12">
    <cfRule type="expression" dxfId="10" priority="24">
      <formula>$L12&lt;&gt;""</formula>
    </cfRule>
  </conditionalFormatting>
  <conditionalFormatting sqref="B20:B21">
    <cfRule type="expression" dxfId="9" priority="23">
      <formula>$L20&lt;&gt;""</formula>
    </cfRule>
  </conditionalFormatting>
  <conditionalFormatting sqref="B42:B51 E42:E54">
    <cfRule type="expression" dxfId="8" priority="12">
      <formula>$L42&lt;&gt;""</formula>
    </cfRule>
  </conditionalFormatting>
  <conditionalFormatting sqref="C6:C30">
    <cfRule type="expression" dxfId="7" priority="13">
      <formula>$P6&lt;&gt;""</formula>
    </cfRule>
  </conditionalFormatting>
  <conditionalFormatting sqref="C42:C54">
    <cfRule type="expression" dxfId="6" priority="11">
      <formula>$P42&lt;&gt;""</formula>
    </cfRule>
  </conditionalFormatting>
  <conditionalFormatting sqref="C28">
    <cfRule type="expression" dxfId="5" priority="9">
      <formula>$P28&lt;&gt;""</formula>
    </cfRule>
  </conditionalFormatting>
  <conditionalFormatting sqref="C28">
    <cfRule type="expression" dxfId="4" priority="8">
      <formula>$P28&lt;&gt;""</formula>
    </cfRule>
  </conditionalFormatting>
  <conditionalFormatting sqref="B28">
    <cfRule type="expression" dxfId="3" priority="7">
      <formula>$P28&lt;&gt;""</formula>
    </cfRule>
  </conditionalFormatting>
  <dataValidations count="1">
    <dataValidation type="list" allowBlank="1" showInputMessage="1" showErrorMessage="1" sqref="C42:C54 C6:C30">
      <formula1>"Tanzania,Uganda,Bahamas,Mauritius,Sri Lanka,Bangladesh,Kenya,Zambia,Fiji"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2"/>
  <sheetViews>
    <sheetView workbookViewId="0">
      <pane ySplit="5" topLeftCell="A6" activePane="bottomLeft" state="frozen"/>
      <selection activeCell="C44" sqref="C44"/>
      <selection pane="bottomLeft" activeCell="H47" sqref="H47"/>
    </sheetView>
  </sheetViews>
  <sheetFormatPr defaultRowHeight="12"/>
  <cols>
    <col min="1" max="1" width="5.7109375" style="32" customWidth="1"/>
    <col min="2" max="2" width="24.5703125" style="32" bestFit="1" customWidth="1"/>
    <col min="3" max="3" width="12" style="120" bestFit="1" customWidth="1"/>
    <col min="4" max="4" width="9.5703125" style="32" bestFit="1" customWidth="1"/>
    <col min="5" max="5" width="7.42578125" style="32" bestFit="1" customWidth="1"/>
    <col min="6" max="16384" width="9.140625" style="32"/>
  </cols>
  <sheetData>
    <row r="1" spans="1:5" s="31" customFormat="1" ht="12.75" customHeight="1">
      <c r="A1" s="109"/>
      <c r="B1" s="30"/>
      <c r="C1" s="116"/>
      <c r="D1" s="30"/>
    </row>
    <row r="2" spans="1:5" s="31" customFormat="1" ht="16.5" customHeight="1">
      <c r="A2" s="109"/>
      <c r="B2" s="382" t="s">
        <v>908</v>
      </c>
      <c r="C2" s="382"/>
      <c r="D2" s="30"/>
    </row>
    <row r="3" spans="1:5" s="31" customFormat="1" ht="12.75" customHeight="1">
      <c r="A3" s="109"/>
      <c r="B3" s="30"/>
      <c r="C3" s="116"/>
      <c r="D3" s="30"/>
    </row>
    <row r="4" spans="1:5" s="31" customFormat="1" ht="12.75" customHeight="1">
      <c r="A4" s="109"/>
      <c r="C4" s="117"/>
    </row>
    <row r="5" spans="1:5" s="111" customFormat="1" ht="12.75">
      <c r="A5" s="9"/>
      <c r="B5" s="29" t="s">
        <v>37</v>
      </c>
      <c r="C5" s="29" t="s">
        <v>38</v>
      </c>
      <c r="D5" s="29" t="s">
        <v>28</v>
      </c>
    </row>
    <row r="6" spans="1:5" s="31" customFormat="1" ht="14.25">
      <c r="A6" s="112">
        <v>1</v>
      </c>
      <c r="B6" s="236" t="s">
        <v>226</v>
      </c>
      <c r="C6" s="43" t="s">
        <v>188</v>
      </c>
      <c r="D6" s="113">
        <v>3000</v>
      </c>
      <c r="E6" s="237">
        <v>43678</v>
      </c>
    </row>
    <row r="7" spans="1:5" s="31" customFormat="1" ht="14.25">
      <c r="A7" s="112">
        <v>2</v>
      </c>
      <c r="B7" s="233" t="s">
        <v>672</v>
      </c>
      <c r="C7" s="43" t="s">
        <v>197</v>
      </c>
      <c r="D7" s="113">
        <v>3000</v>
      </c>
      <c r="E7" s="237"/>
    </row>
    <row r="8" spans="1:5" s="31" customFormat="1" ht="14.25">
      <c r="A8" s="112">
        <v>3</v>
      </c>
      <c r="B8" s="234" t="s">
        <v>673</v>
      </c>
      <c r="C8" s="43" t="s">
        <v>197</v>
      </c>
      <c r="D8" s="113">
        <v>3000</v>
      </c>
      <c r="E8" s="237"/>
    </row>
    <row r="9" spans="1:5" s="31" customFormat="1" ht="14.25">
      <c r="A9" s="112">
        <v>4</v>
      </c>
      <c r="B9" s="234" t="s">
        <v>669</v>
      </c>
      <c r="C9" s="43" t="s">
        <v>197</v>
      </c>
      <c r="D9" s="113">
        <v>3000</v>
      </c>
      <c r="E9" s="237">
        <v>43680</v>
      </c>
    </row>
    <row r="10" spans="1:5" s="31" customFormat="1" ht="14.25">
      <c r="A10" s="112">
        <v>5</v>
      </c>
      <c r="B10" s="234" t="s">
        <v>668</v>
      </c>
      <c r="C10" s="43" t="s">
        <v>197</v>
      </c>
      <c r="D10" s="113">
        <v>3000</v>
      </c>
      <c r="E10" s="237"/>
    </row>
    <row r="11" spans="1:5" s="31" customFormat="1" ht="14.25">
      <c r="A11" s="112">
        <v>6</v>
      </c>
      <c r="B11" s="235" t="s">
        <v>888</v>
      </c>
      <c r="C11" s="43" t="s">
        <v>197</v>
      </c>
      <c r="D11" s="113">
        <v>3000</v>
      </c>
      <c r="E11" s="237">
        <v>43686</v>
      </c>
    </row>
    <row r="12" spans="1:5" s="31" customFormat="1" ht="14.25">
      <c r="A12" s="112">
        <v>7</v>
      </c>
      <c r="B12" s="235" t="s">
        <v>889</v>
      </c>
      <c r="C12" s="43" t="s">
        <v>197</v>
      </c>
      <c r="D12" s="113">
        <v>3000</v>
      </c>
      <c r="E12" s="237"/>
    </row>
    <row r="13" spans="1:5" s="31" customFormat="1" ht="14.25">
      <c r="A13" s="112">
        <v>8</v>
      </c>
      <c r="B13" s="235" t="s">
        <v>909</v>
      </c>
      <c r="C13" s="43" t="s">
        <v>197</v>
      </c>
      <c r="D13" s="113">
        <v>3000</v>
      </c>
      <c r="E13" s="237">
        <v>43705</v>
      </c>
    </row>
    <row r="14" spans="1:5" s="31" customFormat="1" ht="14.25">
      <c r="A14" s="112">
        <v>9</v>
      </c>
      <c r="B14" s="236" t="s">
        <v>911</v>
      </c>
      <c r="C14" s="43" t="s">
        <v>197</v>
      </c>
      <c r="D14" s="113">
        <v>3000</v>
      </c>
      <c r="E14" s="237">
        <v>43707</v>
      </c>
    </row>
    <row r="15" spans="1:5" s="31" customFormat="1" ht="14.25">
      <c r="A15" s="112">
        <v>10</v>
      </c>
      <c r="B15" s="236" t="s">
        <v>912</v>
      </c>
      <c r="C15" s="43" t="s">
        <v>197</v>
      </c>
      <c r="D15" s="113">
        <v>3000</v>
      </c>
      <c r="E15" s="237"/>
    </row>
    <row r="16" spans="1:5" s="31" customFormat="1" ht="14.25">
      <c r="A16" s="112">
        <v>11</v>
      </c>
      <c r="B16" s="236" t="s">
        <v>913</v>
      </c>
      <c r="C16" s="43" t="s">
        <v>197</v>
      </c>
      <c r="D16" s="113">
        <v>3000</v>
      </c>
      <c r="E16" s="237">
        <v>43708</v>
      </c>
    </row>
    <row r="17" spans="1:5" s="31" customFormat="1" ht="14.25" hidden="1">
      <c r="A17" s="112">
        <v>12</v>
      </c>
      <c r="B17" s="236"/>
      <c r="C17" s="43"/>
      <c r="D17" s="113"/>
      <c r="E17" s="237"/>
    </row>
    <row r="18" spans="1:5" s="31" customFormat="1" ht="14.25" hidden="1">
      <c r="A18" s="112">
        <v>13</v>
      </c>
      <c r="B18" s="236"/>
      <c r="C18" s="43"/>
      <c r="D18" s="113"/>
      <c r="E18" s="237"/>
    </row>
    <row r="19" spans="1:5" s="31" customFormat="1" ht="14.25" hidden="1">
      <c r="A19" s="112">
        <v>14</v>
      </c>
      <c r="B19" s="236"/>
      <c r="C19" s="43"/>
      <c r="D19" s="113"/>
      <c r="E19" s="237"/>
    </row>
    <row r="20" spans="1:5" s="31" customFormat="1" ht="14.25" hidden="1">
      <c r="A20" s="112">
        <v>15</v>
      </c>
      <c r="B20" s="236"/>
      <c r="C20" s="43"/>
      <c r="D20" s="113"/>
      <c r="E20" s="237"/>
    </row>
    <row r="21" spans="1:5" s="31" customFormat="1" ht="14.25" hidden="1">
      <c r="A21" s="112">
        <v>16</v>
      </c>
      <c r="B21" s="236"/>
      <c r="C21" s="43"/>
      <c r="D21" s="113"/>
      <c r="E21" s="237"/>
    </row>
    <row r="22" spans="1:5" s="31" customFormat="1" ht="14.25" hidden="1">
      <c r="A22" s="112">
        <v>17</v>
      </c>
      <c r="B22" s="236"/>
      <c r="C22" s="43"/>
      <c r="D22" s="113"/>
      <c r="E22" s="237"/>
    </row>
    <row r="23" spans="1:5" s="31" customFormat="1" ht="14.25" hidden="1">
      <c r="A23" s="112">
        <v>18</v>
      </c>
      <c r="B23" s="236"/>
      <c r="C23" s="43"/>
      <c r="D23" s="113"/>
      <c r="E23" s="237"/>
    </row>
    <row r="24" spans="1:5" s="31" customFormat="1" ht="14.25" hidden="1">
      <c r="A24" s="112">
        <v>19</v>
      </c>
      <c r="B24" s="236"/>
      <c r="C24" s="43"/>
      <c r="D24" s="113"/>
      <c r="E24" s="237"/>
    </row>
    <row r="25" spans="1:5" s="31" customFormat="1" ht="14.25" hidden="1">
      <c r="A25" s="112">
        <v>20</v>
      </c>
      <c r="B25" s="236"/>
      <c r="C25" s="43"/>
      <c r="D25" s="113"/>
      <c r="E25" s="237"/>
    </row>
    <row r="26" spans="1:5" s="31" customFormat="1" ht="14.25" hidden="1">
      <c r="A26" s="112">
        <v>21</v>
      </c>
      <c r="B26" s="236"/>
      <c r="C26" s="43"/>
      <c r="D26" s="113"/>
      <c r="E26" s="237"/>
    </row>
    <row r="27" spans="1:5" s="31" customFormat="1" ht="14.25" hidden="1">
      <c r="A27" s="112">
        <v>22</v>
      </c>
      <c r="B27" s="236"/>
      <c r="C27" s="43"/>
      <c r="D27" s="113"/>
      <c r="E27" s="237"/>
    </row>
    <row r="28" spans="1:5" s="31" customFormat="1" ht="14.25" hidden="1">
      <c r="A28" s="112">
        <v>23</v>
      </c>
      <c r="B28" s="236"/>
      <c r="C28" s="43"/>
      <c r="D28" s="113"/>
      <c r="E28" s="237"/>
    </row>
    <row r="29" spans="1:5" s="31" customFormat="1" ht="14.25" hidden="1">
      <c r="A29" s="112">
        <v>24</v>
      </c>
      <c r="B29" s="236"/>
      <c r="C29" s="43"/>
      <c r="D29" s="113"/>
      <c r="E29" s="237"/>
    </row>
    <row r="30" spans="1:5" s="31" customFormat="1" ht="14.25" hidden="1">
      <c r="A30" s="112">
        <v>25</v>
      </c>
      <c r="B30" s="236"/>
      <c r="C30" s="43"/>
      <c r="D30" s="113"/>
      <c r="E30" s="237"/>
    </row>
    <row r="31" spans="1:5" s="31" customFormat="1" ht="14.25" hidden="1">
      <c r="A31" s="112">
        <v>26</v>
      </c>
      <c r="B31" s="241"/>
      <c r="C31" s="43"/>
      <c r="D31" s="113"/>
      <c r="E31" s="237"/>
    </row>
    <row r="32" spans="1:5" s="31" customFormat="1" ht="14.25" hidden="1">
      <c r="A32" s="112">
        <v>27</v>
      </c>
      <c r="B32" s="242"/>
      <c r="C32" s="43"/>
      <c r="D32" s="113"/>
      <c r="E32" s="237"/>
    </row>
    <row r="33" spans="1:5" s="31" customFormat="1" ht="14.25" hidden="1">
      <c r="A33" s="112">
        <v>28</v>
      </c>
      <c r="B33" s="242"/>
      <c r="C33" s="43"/>
      <c r="D33" s="113"/>
      <c r="E33" s="237"/>
    </row>
    <row r="34" spans="1:5" s="31" customFormat="1" ht="14.25" hidden="1">
      <c r="A34" s="112">
        <v>29</v>
      </c>
      <c r="B34" s="242"/>
      <c r="C34" s="43"/>
      <c r="D34" s="113"/>
      <c r="E34" s="237"/>
    </row>
    <row r="35" spans="1:5" s="31" customFormat="1" ht="14.25" hidden="1">
      <c r="A35" s="112">
        <v>30</v>
      </c>
      <c r="B35" s="242"/>
      <c r="C35" s="43"/>
      <c r="D35" s="113"/>
      <c r="E35" s="237"/>
    </row>
    <row r="36" spans="1:5" s="31" customFormat="1" ht="14.25">
      <c r="A36" s="112"/>
      <c r="B36" s="242"/>
      <c r="C36" s="43"/>
      <c r="D36" s="113"/>
      <c r="E36" s="237"/>
    </row>
    <row r="37" spans="1:5" s="31" customFormat="1" ht="12" customHeight="1">
      <c r="A37" s="109"/>
      <c r="C37" s="118">
        <f>COUNTA(C6:C36)</f>
        <v>11</v>
      </c>
      <c r="D37" s="114">
        <f>SUM(D6:D36)</f>
        <v>33000</v>
      </c>
    </row>
    <row r="38" spans="1:5" s="31" customFormat="1" ht="12.75">
      <c r="A38" s="109"/>
      <c r="C38" s="119" t="s">
        <v>64</v>
      </c>
      <c r="D38" s="113">
        <f>D37*8%</f>
        <v>2640</v>
      </c>
    </row>
    <row r="39" spans="1:5" s="31" customFormat="1" ht="12.75" customHeight="1">
      <c r="A39" s="109"/>
      <c r="C39" s="119" t="s">
        <v>27</v>
      </c>
      <c r="D39" s="113">
        <f>SUM(D37:D38)</f>
        <v>35640</v>
      </c>
    </row>
    <row r="40" spans="1:5" s="31" customFormat="1" ht="12.75" customHeight="1">
      <c r="A40" s="109"/>
      <c r="C40" s="117"/>
    </row>
    <row r="41" spans="1:5" s="31" customFormat="1" ht="12.75">
      <c r="A41" s="109"/>
      <c r="C41" s="117"/>
    </row>
    <row r="42" spans="1:5" ht="12.75">
      <c r="A42" s="109"/>
      <c r="B42" s="31"/>
      <c r="C42" s="117"/>
      <c r="D42" s="31"/>
    </row>
  </sheetData>
  <autoFilter ref="A5:D39"/>
  <mergeCells count="1">
    <mergeCell ref="B2:C2"/>
  </mergeCells>
  <phoneticPr fontId="9" type="noConversion"/>
  <conditionalFormatting sqref="B36 B32:B34 B11:B26">
    <cfRule type="expression" dxfId="2" priority="5" stopIfTrue="1">
      <formula>COUNTIF($G:$G,B11)&gt;1</formula>
    </cfRule>
  </conditionalFormatting>
  <conditionalFormatting sqref="B35">
    <cfRule type="expression" dxfId="1" priority="1" stopIfTrue="1">
      <formula>COUNTIF($G:$G,B35)&gt;1</formula>
    </cfRule>
  </conditionalFormatting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1"/>
  <sheetViews>
    <sheetView zoomScale="115" workbookViewId="0">
      <selection activeCell="D33" sqref="D33"/>
    </sheetView>
  </sheetViews>
  <sheetFormatPr defaultRowHeight="12.75"/>
  <cols>
    <col min="1" max="1" width="5.7109375" style="18" customWidth="1"/>
    <col min="2" max="2" width="23.42578125" style="18" customWidth="1"/>
    <col min="3" max="3" width="21.5703125" style="18" customWidth="1"/>
    <col min="4" max="4" width="17.5703125" style="18" bestFit="1" customWidth="1"/>
    <col min="5" max="5" width="10.7109375" style="18" bestFit="1" customWidth="1"/>
    <col min="6" max="16384" width="9.140625" style="40"/>
  </cols>
  <sheetData>
    <row r="1" spans="1:6">
      <c r="D1" s="42"/>
    </row>
    <row r="2" spans="1:6">
      <c r="B2" s="35" t="s">
        <v>66</v>
      </c>
      <c r="D2" s="42"/>
      <c r="E2" s="238"/>
      <c r="F2" s="239"/>
    </row>
    <row r="3" spans="1:6">
      <c r="A3" s="15" t="s">
        <v>25</v>
      </c>
      <c r="B3" s="15" t="s">
        <v>34</v>
      </c>
      <c r="C3" s="24" t="s">
        <v>26</v>
      </c>
      <c r="D3" s="15" t="s">
        <v>67</v>
      </c>
      <c r="E3" s="238"/>
      <c r="F3" s="239"/>
    </row>
    <row r="4" spans="1:6">
      <c r="A4" s="15">
        <v>1</v>
      </c>
      <c r="B4" s="43"/>
      <c r="C4" s="122"/>
      <c r="D4" s="215"/>
      <c r="E4" s="238"/>
      <c r="F4" s="239"/>
    </row>
    <row r="5" spans="1:6" hidden="1">
      <c r="A5" s="15">
        <v>2</v>
      </c>
      <c r="B5" s="43"/>
      <c r="C5" s="122"/>
      <c r="D5" s="215"/>
      <c r="E5" s="110"/>
      <c r="F5" s="239"/>
    </row>
    <row r="6" spans="1:6" hidden="1">
      <c r="A6" s="15">
        <v>3</v>
      </c>
      <c r="B6" s="43"/>
      <c r="C6" s="232"/>
      <c r="D6" s="215"/>
      <c r="E6" s="110"/>
      <c r="F6" s="239"/>
    </row>
    <row r="7" spans="1:6" hidden="1">
      <c r="A7" s="15">
        <v>4</v>
      </c>
      <c r="B7" s="43"/>
      <c r="C7" s="232"/>
      <c r="D7" s="215"/>
      <c r="E7" s="110"/>
      <c r="F7" s="239"/>
    </row>
    <row r="8" spans="1:6" hidden="1">
      <c r="A8" s="15">
        <v>5</v>
      </c>
      <c r="B8" s="43"/>
      <c r="C8" s="232"/>
      <c r="D8" s="215"/>
      <c r="E8" s="110"/>
    </row>
    <row r="9" spans="1:6" hidden="1">
      <c r="A9" s="15">
        <v>6</v>
      </c>
      <c r="B9" s="43"/>
      <c r="C9" s="232"/>
      <c r="D9" s="215"/>
      <c r="E9" s="110"/>
    </row>
    <row r="10" spans="1:6" hidden="1">
      <c r="A10" s="15">
        <v>7</v>
      </c>
      <c r="B10" s="43"/>
      <c r="C10" s="232"/>
      <c r="D10" s="215"/>
      <c r="E10" s="110"/>
    </row>
    <row r="11" spans="1:6" hidden="1">
      <c r="A11" s="15">
        <v>8</v>
      </c>
      <c r="B11" s="43"/>
      <c r="C11" s="122"/>
      <c r="D11" s="215"/>
      <c r="E11" s="110"/>
    </row>
    <row r="12" spans="1:6" hidden="1">
      <c r="A12" s="15">
        <v>9</v>
      </c>
      <c r="B12" s="43"/>
      <c r="C12" s="122"/>
      <c r="D12" s="215"/>
      <c r="E12" s="110"/>
    </row>
    <row r="13" spans="1:6" hidden="1">
      <c r="A13" s="15">
        <v>10</v>
      </c>
      <c r="B13" s="43"/>
      <c r="C13" s="122"/>
      <c r="D13" s="215"/>
    </row>
    <row r="14" spans="1:6" hidden="1">
      <c r="A14" s="15">
        <v>11</v>
      </c>
      <c r="B14" s="43"/>
      <c r="C14" s="122"/>
      <c r="D14" s="215"/>
    </row>
    <row r="15" spans="1:6" hidden="1">
      <c r="A15" s="15">
        <v>12</v>
      </c>
      <c r="B15" s="43"/>
      <c r="C15" s="122"/>
      <c r="D15" s="188"/>
    </row>
    <row r="16" spans="1:6" hidden="1">
      <c r="A16" s="15">
        <v>13</v>
      </c>
      <c r="B16" s="43"/>
      <c r="C16" s="122"/>
      <c r="D16" s="188"/>
    </row>
    <row r="17" spans="1:6">
      <c r="A17" s="15"/>
      <c r="B17" s="43"/>
      <c r="C17" s="122"/>
      <c r="D17" s="188"/>
      <c r="E17" s="187"/>
    </row>
    <row r="18" spans="1:6" s="18" customFormat="1">
      <c r="A18" s="22"/>
      <c r="B18" s="16"/>
      <c r="C18" s="16"/>
      <c r="D18" s="37"/>
      <c r="F18" s="40"/>
    </row>
    <row r="19" spans="1:6" s="18" customFormat="1">
      <c r="A19" s="22"/>
      <c r="B19" s="16"/>
      <c r="C19" s="15" t="s">
        <v>27</v>
      </c>
      <c r="D19" s="23">
        <f>SUM(D4:D17)</f>
        <v>0</v>
      </c>
      <c r="F19" s="40"/>
    </row>
    <row r="20" spans="1:6" s="18" customFormat="1">
      <c r="A20" s="17"/>
      <c r="B20" s="17"/>
      <c r="C20" s="17"/>
      <c r="D20" s="17"/>
      <c r="F20" s="40"/>
    </row>
    <row r="21" spans="1:6" s="18" customFormat="1">
      <c r="D21" s="48"/>
      <c r="F21" s="40"/>
    </row>
  </sheetData>
  <phoneticPr fontId="19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2"/>
  <sheetViews>
    <sheetView zoomScale="115" workbookViewId="0">
      <selection activeCell="B38" sqref="B38"/>
    </sheetView>
  </sheetViews>
  <sheetFormatPr defaultRowHeight="12.75"/>
  <cols>
    <col min="1" max="1" width="5.7109375" style="18" customWidth="1"/>
    <col min="2" max="2" width="22" style="18" bestFit="1" customWidth="1"/>
    <col min="3" max="3" width="24.140625" style="18" bestFit="1" customWidth="1"/>
    <col min="4" max="4" width="9.7109375" style="18" customWidth="1"/>
    <col min="5" max="5" width="10.7109375" style="18" bestFit="1" customWidth="1"/>
    <col min="6" max="16384" width="9.140625" style="40"/>
  </cols>
  <sheetData>
    <row r="1" spans="1:5" s="34" customFormat="1" ht="20.25" customHeight="1">
      <c r="A1" s="33"/>
      <c r="B1" s="35" t="s">
        <v>40</v>
      </c>
      <c r="C1" s="33"/>
    </row>
    <row r="2" spans="1:5" s="4" customFormat="1">
      <c r="A2" s="15" t="s">
        <v>25</v>
      </c>
      <c r="B2" s="15" t="s">
        <v>34</v>
      </c>
      <c r="C2" s="24" t="s">
        <v>26</v>
      </c>
      <c r="D2" s="24" t="s">
        <v>39</v>
      </c>
      <c r="E2" s="7"/>
    </row>
    <row r="3" spans="1:5" s="4" customFormat="1">
      <c r="A3" s="15">
        <v>1</v>
      </c>
      <c r="B3" s="26"/>
      <c r="C3" s="21"/>
      <c r="D3" s="36"/>
      <c r="E3" s="7"/>
    </row>
    <row r="4" spans="1:5" s="4" customFormat="1">
      <c r="A4" s="15">
        <v>2</v>
      </c>
      <c r="B4" s="26"/>
      <c r="C4" s="21"/>
      <c r="D4" s="36"/>
      <c r="E4" s="7"/>
    </row>
    <row r="5" spans="1:5" s="4" customFormat="1">
      <c r="A5" s="15">
        <v>3</v>
      </c>
      <c r="B5" s="25"/>
      <c r="C5" s="21"/>
      <c r="D5" s="36"/>
      <c r="E5" s="7"/>
    </row>
    <row r="6" spans="1:5" s="4" customFormat="1">
      <c r="A6" s="15">
        <v>4</v>
      </c>
      <c r="B6" s="25"/>
      <c r="C6" s="21"/>
      <c r="D6" s="36"/>
      <c r="E6" s="7"/>
    </row>
    <row r="7" spans="1:5" s="4" customFormat="1">
      <c r="A7" s="15">
        <v>5</v>
      </c>
      <c r="B7" s="25"/>
      <c r="C7" s="21"/>
      <c r="D7" s="36"/>
      <c r="E7" s="7"/>
    </row>
    <row r="8" spans="1:5" s="39" customFormat="1">
      <c r="A8" s="22"/>
      <c r="B8" s="16"/>
      <c r="C8" s="16"/>
      <c r="D8" s="16"/>
      <c r="E8" s="38"/>
    </row>
    <row r="9" spans="1:5" s="39" customFormat="1">
      <c r="A9" s="22"/>
      <c r="B9" s="16"/>
      <c r="C9" s="24" t="s">
        <v>36</v>
      </c>
      <c r="D9" s="23">
        <f>SUM(D3:D7)</f>
        <v>0</v>
      </c>
      <c r="E9" s="38"/>
    </row>
    <row r="10" spans="1:5" s="27" customFormat="1">
      <c r="A10" s="17"/>
      <c r="B10" s="17"/>
      <c r="C10" s="17"/>
      <c r="D10" s="17"/>
      <c r="E10" s="17"/>
    </row>
    <row r="11" spans="1:5" ht="12" customHeight="1"/>
    <row r="12" spans="1:5" ht="12" customHeight="1">
      <c r="B12" s="41"/>
    </row>
  </sheetData>
  <phoneticPr fontId="9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2" sqref="C22"/>
    </sheetView>
  </sheetViews>
  <sheetFormatPr defaultRowHeight="12.75"/>
  <cols>
    <col min="1" max="1" width="5.7109375" style="18" customWidth="1"/>
    <col min="2" max="2" width="23.42578125" style="18" customWidth="1"/>
    <col min="3" max="3" width="32.28515625" style="18" bestFit="1" customWidth="1"/>
    <col min="4" max="4" width="10.28515625" style="18" bestFit="1" customWidth="1"/>
    <col min="5" max="5" width="10.7109375" style="18" bestFit="1" customWidth="1"/>
    <col min="6" max="16384" width="9.140625" style="28"/>
  </cols>
  <sheetData>
    <row r="1" spans="1:6" s="34" customFormat="1">
      <c r="A1" s="165"/>
      <c r="B1" s="166" t="s">
        <v>69</v>
      </c>
      <c r="C1" s="165"/>
    </row>
    <row r="2" spans="1:6" s="179" customFormat="1">
      <c r="A2" s="175" t="s">
        <v>25</v>
      </c>
      <c r="B2" s="176" t="s">
        <v>34</v>
      </c>
      <c r="C2" s="177" t="s">
        <v>26</v>
      </c>
      <c r="D2" s="175" t="s">
        <v>6</v>
      </c>
      <c r="E2" s="178"/>
    </row>
    <row r="3" spans="1:6" s="179" customFormat="1">
      <c r="A3" s="175">
        <v>1</v>
      </c>
      <c r="B3" s="383"/>
      <c r="C3" s="172" t="s">
        <v>70</v>
      </c>
      <c r="D3" s="180"/>
      <c r="E3" s="181">
        <f t="shared" ref="E3:E32" si="0">COUNTIF(B:B,B3)</f>
        <v>0</v>
      </c>
      <c r="F3" s="182" t="s">
        <v>72</v>
      </c>
    </row>
    <row r="4" spans="1:6" s="179" customFormat="1">
      <c r="A4" s="175">
        <v>2</v>
      </c>
      <c r="B4" s="384"/>
      <c r="C4" s="172" t="s">
        <v>71</v>
      </c>
      <c r="D4" s="180"/>
      <c r="E4" s="181">
        <f t="shared" si="0"/>
        <v>0</v>
      </c>
      <c r="F4" s="182" t="s">
        <v>72</v>
      </c>
    </row>
    <row r="5" spans="1:6" s="179" customFormat="1">
      <c r="A5" s="175">
        <v>3</v>
      </c>
      <c r="B5" s="385"/>
      <c r="C5" s="172" t="s">
        <v>76</v>
      </c>
      <c r="D5" s="180"/>
      <c r="E5" s="181">
        <f t="shared" si="0"/>
        <v>0</v>
      </c>
      <c r="F5" s="182" t="s">
        <v>73</v>
      </c>
    </row>
    <row r="6" spans="1:6" s="179" customFormat="1">
      <c r="A6" s="175">
        <v>4</v>
      </c>
      <c r="B6" s="183"/>
      <c r="C6" s="172"/>
      <c r="D6" s="180"/>
      <c r="E6" s="181">
        <f t="shared" si="0"/>
        <v>0</v>
      </c>
      <c r="F6" s="184" t="s">
        <v>59</v>
      </c>
    </row>
    <row r="7" spans="1:6" s="179" customFormat="1">
      <c r="A7" s="175">
        <v>5</v>
      </c>
      <c r="B7" s="183"/>
      <c r="C7" s="172"/>
      <c r="D7" s="180"/>
      <c r="E7" s="181">
        <f t="shared" si="0"/>
        <v>0</v>
      </c>
      <c r="F7" s="184" t="s">
        <v>59</v>
      </c>
    </row>
    <row r="8" spans="1:6" s="179" customFormat="1">
      <c r="A8" s="175">
        <v>6</v>
      </c>
      <c r="B8" s="185"/>
      <c r="C8" s="172"/>
      <c r="D8" s="180"/>
      <c r="E8" s="181">
        <f t="shared" si="0"/>
        <v>0</v>
      </c>
      <c r="F8" s="184"/>
    </row>
    <row r="9" spans="1:6" s="179" customFormat="1">
      <c r="A9" s="175">
        <v>7</v>
      </c>
      <c r="B9" s="185"/>
      <c r="C9" s="172"/>
      <c r="D9" s="180"/>
      <c r="E9" s="181">
        <f t="shared" si="0"/>
        <v>0</v>
      </c>
      <c r="F9" s="184"/>
    </row>
    <row r="10" spans="1:6" s="179" customFormat="1">
      <c r="A10" s="175">
        <v>8</v>
      </c>
      <c r="B10" s="185"/>
      <c r="C10" s="172"/>
      <c r="D10" s="180"/>
      <c r="E10" s="181">
        <f t="shared" si="0"/>
        <v>0</v>
      </c>
      <c r="F10" s="184"/>
    </row>
    <row r="11" spans="1:6" s="179" customFormat="1">
      <c r="A11" s="175">
        <v>9</v>
      </c>
      <c r="B11" s="185"/>
      <c r="C11" s="172"/>
      <c r="D11" s="180"/>
      <c r="E11" s="181">
        <f t="shared" si="0"/>
        <v>0</v>
      </c>
      <c r="F11" s="184"/>
    </row>
    <row r="12" spans="1:6" s="179" customFormat="1">
      <c r="A12" s="175">
        <v>10</v>
      </c>
      <c r="B12" s="185"/>
      <c r="C12" s="172"/>
      <c r="D12" s="180"/>
      <c r="E12" s="181">
        <f t="shared" si="0"/>
        <v>0</v>
      </c>
      <c r="F12" s="184"/>
    </row>
    <row r="13" spans="1:6" s="179" customFormat="1">
      <c r="A13" s="175">
        <v>11</v>
      </c>
      <c r="B13" s="185"/>
      <c r="C13" s="172"/>
      <c r="D13" s="180"/>
      <c r="E13" s="181">
        <f t="shared" si="0"/>
        <v>0</v>
      </c>
      <c r="F13" s="184"/>
    </row>
    <row r="14" spans="1:6" s="179" customFormat="1">
      <c r="A14" s="175">
        <v>12</v>
      </c>
      <c r="B14" s="185"/>
      <c r="C14" s="172"/>
      <c r="D14" s="180"/>
      <c r="E14" s="181">
        <f t="shared" si="0"/>
        <v>0</v>
      </c>
      <c r="F14" s="184"/>
    </row>
    <row r="15" spans="1:6" s="179" customFormat="1">
      <c r="A15" s="175">
        <v>13</v>
      </c>
      <c r="B15" s="183"/>
      <c r="C15" s="172"/>
      <c r="D15" s="180"/>
      <c r="E15" s="181">
        <f t="shared" si="0"/>
        <v>0</v>
      </c>
      <c r="F15" s="184"/>
    </row>
    <row r="16" spans="1:6" s="179" customFormat="1">
      <c r="A16" s="175">
        <v>14</v>
      </c>
      <c r="B16" s="185"/>
      <c r="C16" s="172"/>
      <c r="D16" s="180"/>
      <c r="E16" s="181">
        <f t="shared" si="0"/>
        <v>0</v>
      </c>
      <c r="F16" s="184"/>
    </row>
    <row r="17" spans="1:6" s="179" customFormat="1">
      <c r="A17" s="175">
        <v>15</v>
      </c>
      <c r="B17" s="185"/>
      <c r="C17" s="172"/>
      <c r="D17" s="180"/>
      <c r="E17" s="181">
        <f t="shared" si="0"/>
        <v>0</v>
      </c>
      <c r="F17" s="184"/>
    </row>
    <row r="18" spans="1:6" s="179" customFormat="1">
      <c r="A18" s="175">
        <v>16</v>
      </c>
      <c r="B18" s="185"/>
      <c r="C18" s="172"/>
      <c r="D18" s="180"/>
      <c r="E18" s="181">
        <f t="shared" si="0"/>
        <v>0</v>
      </c>
      <c r="F18" s="184"/>
    </row>
    <row r="19" spans="1:6" s="179" customFormat="1">
      <c r="A19" s="175">
        <v>17</v>
      </c>
      <c r="B19" s="185"/>
      <c r="C19" s="172"/>
      <c r="D19" s="180"/>
      <c r="E19" s="181">
        <f t="shared" si="0"/>
        <v>0</v>
      </c>
      <c r="F19" s="184"/>
    </row>
    <row r="20" spans="1:6" s="179" customFormat="1">
      <c r="A20" s="175">
        <v>18</v>
      </c>
      <c r="B20" s="185"/>
      <c r="C20" s="172"/>
      <c r="D20" s="180"/>
      <c r="E20" s="181">
        <f t="shared" si="0"/>
        <v>0</v>
      </c>
      <c r="F20" s="184"/>
    </row>
    <row r="21" spans="1:6" s="179" customFormat="1">
      <c r="A21" s="175">
        <v>19</v>
      </c>
      <c r="B21" s="185"/>
      <c r="C21" s="172"/>
      <c r="D21" s="180"/>
      <c r="E21" s="181">
        <f t="shared" si="0"/>
        <v>0</v>
      </c>
      <c r="F21" s="184"/>
    </row>
    <row r="22" spans="1:6" s="179" customFormat="1">
      <c r="A22" s="175">
        <v>20</v>
      </c>
      <c r="B22" s="183"/>
      <c r="C22" s="172"/>
      <c r="D22" s="180"/>
      <c r="E22" s="181">
        <f t="shared" si="0"/>
        <v>0</v>
      </c>
    </row>
    <row r="23" spans="1:6" s="179" customFormat="1">
      <c r="A23" s="175">
        <v>21</v>
      </c>
      <c r="B23" s="183"/>
      <c r="C23" s="172"/>
      <c r="D23" s="180"/>
      <c r="E23" s="181">
        <f t="shared" si="0"/>
        <v>0</v>
      </c>
    </row>
    <row r="24" spans="1:6" s="179" customFormat="1">
      <c r="A24" s="175">
        <v>22</v>
      </c>
      <c r="B24" s="185"/>
      <c r="C24" s="172"/>
      <c r="D24" s="180"/>
      <c r="E24" s="181">
        <f t="shared" si="0"/>
        <v>0</v>
      </c>
    </row>
    <row r="25" spans="1:6" s="179" customFormat="1">
      <c r="A25" s="175">
        <v>23</v>
      </c>
      <c r="B25" s="185"/>
      <c r="C25" s="172"/>
      <c r="D25" s="180"/>
      <c r="E25" s="181">
        <f t="shared" si="0"/>
        <v>0</v>
      </c>
    </row>
    <row r="26" spans="1:6" s="179" customFormat="1">
      <c r="A26" s="175">
        <v>24</v>
      </c>
      <c r="B26" s="183"/>
      <c r="C26" s="172"/>
      <c r="D26" s="180"/>
      <c r="E26" s="181">
        <f t="shared" si="0"/>
        <v>0</v>
      </c>
    </row>
    <row r="27" spans="1:6" s="179" customFormat="1">
      <c r="A27" s="175">
        <v>25</v>
      </c>
      <c r="B27" s="185"/>
      <c r="C27" s="172"/>
      <c r="D27" s="180"/>
      <c r="E27" s="181">
        <f t="shared" si="0"/>
        <v>0</v>
      </c>
    </row>
    <row r="28" spans="1:6" s="179" customFormat="1">
      <c r="A28" s="175">
        <v>26</v>
      </c>
      <c r="B28" s="185"/>
      <c r="C28" s="172"/>
      <c r="D28" s="180"/>
      <c r="E28" s="181">
        <f t="shared" si="0"/>
        <v>0</v>
      </c>
    </row>
    <row r="29" spans="1:6" s="179" customFormat="1">
      <c r="A29" s="175">
        <v>27</v>
      </c>
      <c r="B29" s="183"/>
      <c r="C29" s="172"/>
      <c r="D29" s="180"/>
      <c r="E29" s="181">
        <f t="shared" si="0"/>
        <v>0</v>
      </c>
    </row>
    <row r="30" spans="1:6" s="179" customFormat="1">
      <c r="A30" s="175">
        <v>28</v>
      </c>
      <c r="B30" s="185"/>
      <c r="C30" s="172"/>
      <c r="D30" s="180"/>
      <c r="E30" s="181">
        <f t="shared" si="0"/>
        <v>0</v>
      </c>
    </row>
    <row r="31" spans="1:6" s="179" customFormat="1">
      <c r="A31" s="175">
        <v>29</v>
      </c>
      <c r="B31" s="183"/>
      <c r="C31" s="172"/>
      <c r="D31" s="180"/>
      <c r="E31" s="181">
        <f t="shared" si="0"/>
        <v>0</v>
      </c>
    </row>
    <row r="32" spans="1:6" s="179" customFormat="1">
      <c r="A32" s="175">
        <v>30</v>
      </c>
      <c r="B32" s="185"/>
      <c r="C32" s="172"/>
      <c r="D32" s="180"/>
      <c r="E32" s="181">
        <f t="shared" si="0"/>
        <v>0</v>
      </c>
    </row>
    <row r="33" spans="3:5">
      <c r="E33" s="181"/>
    </row>
    <row r="34" spans="3:5">
      <c r="C34" s="186" t="s">
        <v>36</v>
      </c>
      <c r="D34" s="23">
        <f>SUM(D3:D32)</f>
        <v>0</v>
      </c>
    </row>
  </sheetData>
  <mergeCells count="1">
    <mergeCell ref="B3:B5"/>
  </mergeCells>
  <phoneticPr fontId="19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F12"/>
  <sheetViews>
    <sheetView zoomScale="115" workbookViewId="0">
      <selection activeCell="H11" sqref="H11"/>
    </sheetView>
  </sheetViews>
  <sheetFormatPr defaultRowHeight="12.75"/>
  <cols>
    <col min="1" max="1" width="5.7109375" style="18" customWidth="1"/>
    <col min="2" max="2" width="23.42578125" style="18" customWidth="1"/>
    <col min="3" max="3" width="21.5703125" style="18" customWidth="1"/>
    <col min="4" max="4" width="9.7109375" style="18" customWidth="1"/>
    <col min="5" max="5" width="9.28515625" style="18" customWidth="1"/>
    <col min="6" max="6" width="10.7109375" style="18" bestFit="1" customWidth="1"/>
    <col min="7" max="16384" width="9.140625" style="40"/>
  </cols>
  <sheetData>
    <row r="2" spans="1:6" s="34" customFormat="1" ht="20.25" customHeight="1">
      <c r="A2" s="33"/>
      <c r="B2" s="35" t="s">
        <v>42</v>
      </c>
      <c r="C2" s="33"/>
    </row>
    <row r="3" spans="1:6" s="4" customFormat="1">
      <c r="A3" s="15" t="s">
        <v>25</v>
      </c>
      <c r="B3" s="15" t="s">
        <v>34</v>
      </c>
      <c r="C3" s="24" t="s">
        <v>26</v>
      </c>
      <c r="D3" s="46"/>
      <c r="E3" s="15" t="s">
        <v>6</v>
      </c>
      <c r="F3" s="7"/>
    </row>
    <row r="4" spans="1:6" s="4" customFormat="1">
      <c r="A4" s="15">
        <v>1</v>
      </c>
      <c r="B4" s="43"/>
      <c r="C4" s="121"/>
      <c r="D4" s="47"/>
      <c r="E4" s="44"/>
      <c r="F4" s="7"/>
    </row>
    <row r="5" spans="1:6" s="4" customFormat="1" hidden="1">
      <c r="A5" s="15">
        <v>2</v>
      </c>
      <c r="B5" s="43"/>
      <c r="C5" s="45"/>
      <c r="D5" s="47"/>
      <c r="E5" s="44"/>
      <c r="F5" s="7"/>
    </row>
    <row r="6" spans="1:6" s="4" customFormat="1" hidden="1">
      <c r="A6" s="15">
        <v>3</v>
      </c>
      <c r="B6" s="43"/>
      <c r="C6" s="45"/>
      <c r="D6" s="47"/>
      <c r="E6" s="44"/>
      <c r="F6" s="7"/>
    </row>
    <row r="7" spans="1:6" s="4" customFormat="1" hidden="1">
      <c r="A7" s="15">
        <v>4</v>
      </c>
      <c r="B7" s="43"/>
      <c r="C7" s="45"/>
      <c r="D7" s="47"/>
      <c r="E7" s="44"/>
      <c r="F7" s="7"/>
    </row>
    <row r="8" spans="1:6" s="39" customFormat="1" hidden="1">
      <c r="A8" s="22"/>
      <c r="B8" s="16"/>
      <c r="C8" s="16"/>
      <c r="D8" s="16"/>
      <c r="E8" s="37"/>
      <c r="F8" s="38"/>
    </row>
    <row r="9" spans="1:6" s="39" customFormat="1">
      <c r="A9" s="22"/>
      <c r="B9" s="16"/>
      <c r="C9" s="16"/>
      <c r="D9" s="15" t="s">
        <v>41</v>
      </c>
      <c r="E9" s="23">
        <f>SUM(E4:E7)</f>
        <v>0</v>
      </c>
      <c r="F9" s="38"/>
    </row>
    <row r="10" spans="1:6" s="27" customFormat="1">
      <c r="A10" s="17"/>
      <c r="B10" s="17"/>
      <c r="C10" s="17"/>
      <c r="D10" s="17"/>
      <c r="E10" s="17"/>
      <c r="F10" s="17"/>
    </row>
    <row r="11" spans="1:6">
      <c r="A11" s="17"/>
      <c r="B11" s="17"/>
      <c r="C11" s="17"/>
      <c r="D11" s="17"/>
      <c r="E11" s="17"/>
    </row>
    <row r="12" spans="1:6">
      <c r="E12" s="48" t="s">
        <v>43</v>
      </c>
    </row>
  </sheetData>
  <phoneticPr fontId="9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1"/>
  <sheetViews>
    <sheetView zoomScale="115" workbookViewId="0">
      <selection activeCell="B23" sqref="B23"/>
    </sheetView>
  </sheetViews>
  <sheetFormatPr defaultRowHeight="12.75"/>
  <cols>
    <col min="1" max="1" width="5.7109375" style="18" customWidth="1"/>
    <col min="2" max="2" width="23.42578125" style="18" customWidth="1"/>
    <col min="3" max="3" width="21.5703125" style="18" customWidth="1"/>
    <col min="4" max="4" width="9.7109375" style="18" customWidth="1"/>
    <col min="5" max="5" width="9.28515625" style="18" customWidth="1"/>
    <col min="6" max="6" width="10.7109375" style="18" bestFit="1" customWidth="1"/>
    <col min="7" max="16384" width="9.140625" style="40"/>
  </cols>
  <sheetData>
    <row r="1" spans="1:5">
      <c r="E1" s="42"/>
    </row>
    <row r="2" spans="1:5">
      <c r="B2" s="35" t="s">
        <v>50</v>
      </c>
      <c r="E2" s="42"/>
    </row>
    <row r="3" spans="1:5">
      <c r="A3" s="15" t="s">
        <v>25</v>
      </c>
      <c r="B3" s="15" t="s">
        <v>34</v>
      </c>
      <c r="C3" s="24" t="s">
        <v>26</v>
      </c>
      <c r="D3" s="24" t="s">
        <v>51</v>
      </c>
      <c r="E3" s="15" t="s">
        <v>6</v>
      </c>
    </row>
    <row r="4" spans="1:5">
      <c r="A4" s="15">
        <v>1</v>
      </c>
      <c r="B4" s="43"/>
      <c r="C4" s="122"/>
      <c r="D4" s="36"/>
      <c r="E4" s="44"/>
    </row>
    <row r="5" spans="1:5">
      <c r="A5" s="15">
        <v>2</v>
      </c>
      <c r="B5" s="43"/>
      <c r="C5" s="45"/>
      <c r="D5" s="36"/>
      <c r="E5" s="44"/>
    </row>
    <row r="6" spans="1:5" hidden="1">
      <c r="A6" s="15">
        <v>3</v>
      </c>
      <c r="B6" s="43"/>
      <c r="C6" s="45"/>
      <c r="D6" s="36"/>
      <c r="E6" s="44"/>
    </row>
    <row r="7" spans="1:5" hidden="1">
      <c r="A7" s="15">
        <v>4</v>
      </c>
      <c r="B7" s="43"/>
      <c r="C7" s="45"/>
      <c r="D7" s="36"/>
      <c r="E7" s="44"/>
    </row>
    <row r="8" spans="1:5" hidden="1">
      <c r="A8" s="22"/>
      <c r="B8" s="16"/>
      <c r="C8" s="16"/>
      <c r="D8" s="16"/>
      <c r="E8" s="37"/>
    </row>
    <row r="9" spans="1:5">
      <c r="A9" s="22"/>
      <c r="B9" s="16"/>
      <c r="C9" s="16"/>
      <c r="D9" s="15" t="s">
        <v>27</v>
      </c>
      <c r="E9" s="23">
        <f>SUM(E4:E7)</f>
        <v>0</v>
      </c>
    </row>
    <row r="10" spans="1:5">
      <c r="A10" s="17"/>
      <c r="B10" s="17"/>
      <c r="C10" s="17"/>
      <c r="D10" s="17"/>
      <c r="E10" s="17"/>
    </row>
    <row r="11" spans="1:5">
      <c r="E11" s="48" t="s">
        <v>52</v>
      </c>
    </row>
  </sheetData>
  <phoneticPr fontId="9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invoice</vt:lpstr>
      <vt:lpstr>Shipping</vt:lpstr>
      <vt:lpstr>JAAI()</vt:lpstr>
      <vt:lpstr>RWI（）</vt:lpstr>
      <vt:lpstr>Other()</vt:lpstr>
      <vt:lpstr>Transportation()</vt:lpstr>
      <vt:lpstr>JEVIC()</vt:lpstr>
      <vt:lpstr>Import()</vt:lpstr>
      <vt:lpstr>Storage()</vt:lpstr>
      <vt:lpstr>Shipping!Print_Titles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yokota</dc:creator>
  <cp:lastModifiedBy>kishigami</cp:lastModifiedBy>
  <cp:lastPrinted>2019-05-08T04:40:00Z</cp:lastPrinted>
  <dcterms:created xsi:type="dcterms:W3CDTF">2005-11-10T10:31:06Z</dcterms:created>
  <dcterms:modified xsi:type="dcterms:W3CDTF">2019-09-11T06:48:40Z</dcterms:modified>
</cp:coreProperties>
</file>