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28" yWindow="396" windowWidth="13668" windowHeight="9636" activeTab="1"/>
  </bookViews>
  <sheets>
    <sheet name="Jamaica" sheetId="4" r:id="rId1"/>
    <sheet name="NZ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11" i="4"/>
  <c r="C10"/>
  <c r="C8"/>
  <c r="C6"/>
  <c r="C5"/>
  <c r="C4"/>
  <c r="C12"/>
  <c r="B7" i="1"/>
  <c r="C6"/>
  <c r="C4"/>
  <c r="C12" l="1"/>
  <c r="C14"/>
</calcChain>
</file>

<file path=xl/comments1.xml><?xml version="1.0" encoding="utf-8"?>
<comments xmlns="http://schemas.openxmlformats.org/spreadsheetml/2006/main">
  <authors>
    <author>Robert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What most exporters charge as an FOB fee.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Average cost of Ocean Freight and MAF importers to NZ pay.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>Total compliance, clearance, transport and compliance &amp; P/P cost overruns (ECO) most importers pay.</t>
        </r>
      </text>
    </comment>
    <comment ref="A11" authorId="0">
      <text>
        <r>
          <rPr>
            <b/>
            <sz val="8"/>
            <color indexed="81"/>
            <rFont val="Tahoma"/>
            <family val="2"/>
          </rPr>
          <t>Minimum margin anyone will want to sell a car in NZ.</t>
        </r>
      </text>
    </comment>
  </commentList>
</comments>
</file>

<file path=xl/comments2.xml><?xml version="1.0" encoding="utf-8"?>
<comments xmlns="http://schemas.openxmlformats.org/spreadsheetml/2006/main">
  <authors>
    <author>Robert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What most exporters charge as an FOB fee.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Average cost of Ocean Freight and MAF importers to NZ pay.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Total compliance, clearance, transport and compliance &amp; P/P cost overruns (ECO) most importers pay.</t>
        </r>
      </text>
    </comment>
    <comment ref="A10" authorId="0">
      <text>
        <r>
          <rPr>
            <b/>
            <sz val="8"/>
            <color indexed="81"/>
            <rFont val="Tahoma"/>
            <family val="2"/>
          </rPr>
          <t>Minimum margin anyone will want to sell a car in NZ.</t>
        </r>
      </text>
    </comment>
  </commentList>
</comments>
</file>

<file path=xl/sharedStrings.xml><?xml version="1.0" encoding="utf-8"?>
<sst xmlns="http://schemas.openxmlformats.org/spreadsheetml/2006/main" count="41" uniqueCount="31">
  <si>
    <t>Japanese Cars</t>
  </si>
  <si>
    <t>FOREX</t>
  </si>
  <si>
    <t>CALCULATION</t>
  </si>
  <si>
    <t>Purchase</t>
  </si>
  <si>
    <t>FOB Charges</t>
  </si>
  <si>
    <t>Compliance</t>
  </si>
  <si>
    <t>Extra repairs - Euro Cars</t>
  </si>
  <si>
    <t>Margin</t>
  </si>
  <si>
    <t>GST 15%</t>
  </si>
  <si>
    <t>Total</t>
  </si>
  <si>
    <t>Uncomplied Price (cost)</t>
  </si>
  <si>
    <t>Notes</t>
  </si>
  <si>
    <t>Enter purchase price</t>
  </si>
  <si>
    <t>This is a complied price including GST</t>
  </si>
  <si>
    <t>This is a landed in NZ uncomplied price including GST</t>
  </si>
  <si>
    <t>Freight</t>
    <phoneticPr fontId="12"/>
  </si>
  <si>
    <t>USD</t>
    <phoneticPr fontId="12"/>
  </si>
  <si>
    <t>From www.xe.com - use market rate less 1 point, so if rate today is 81, use 80 for the pricing</t>
    <phoneticPr fontId="12"/>
  </si>
  <si>
    <t>Transport</t>
    <phoneticPr fontId="12"/>
  </si>
  <si>
    <t>FIT, VITS, NOTE, DEMIO = 11</t>
    <phoneticPr fontId="12"/>
  </si>
  <si>
    <t>M3</t>
    <phoneticPr fontId="12"/>
  </si>
  <si>
    <t>AXIO, LATIO = 12</t>
    <phoneticPr fontId="12"/>
  </si>
  <si>
    <t>Freight</t>
    <phoneticPr fontId="12"/>
  </si>
  <si>
    <t>STREM, WISH = 13</t>
    <phoneticPr fontId="12"/>
  </si>
  <si>
    <t>PSI</t>
    <phoneticPr fontId="12"/>
  </si>
  <si>
    <t>VOXY, STEPWAGON = 15</t>
    <phoneticPr fontId="12"/>
  </si>
  <si>
    <t>Inspection cost</t>
    <phoneticPr fontId="12"/>
  </si>
  <si>
    <t>HIACE = 16</t>
    <phoneticPr fontId="12"/>
  </si>
  <si>
    <t>Freight = M3*88</t>
    <phoneticPr fontId="12"/>
  </si>
  <si>
    <t xml:space="preserve">From www.xe.com - use market rate less 1 point, </t>
    <phoneticPr fontId="12"/>
  </si>
  <si>
    <t>so if rate today is 81, use 80 for the pricing</t>
    <phoneticPr fontId="12"/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</si>
</sst>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6" formatCode="&quot;$&quot;#,##0"/>
    <numFmt numFmtId="177" formatCode="_(* #,##0_);_(* \(#,##0\);_(* &quot;-&quot;??_);_(@_)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i/>
      <sz val="12"/>
      <name val="Trebuchet MS"/>
      <family val="2"/>
    </font>
    <font>
      <b/>
      <i/>
      <sz val="10"/>
      <name val="Trebuchet MS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8"/>
      <color indexed="81"/>
      <name val="Tahoma"/>
      <family val="2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1" xfId="0" applyFont="1" applyBorder="1"/>
    <xf numFmtId="176" fontId="3" fillId="0" borderId="3" xfId="0" applyNumberFormat="1" applyFont="1" applyBorder="1"/>
    <xf numFmtId="0" fontId="4" fillId="0" borderId="0" xfId="0" applyFont="1"/>
    <xf numFmtId="0" fontId="3" fillId="0" borderId="4" xfId="0" applyFont="1" applyBorder="1"/>
    <xf numFmtId="0" fontId="3" fillId="2" borderId="0" xfId="0" applyFont="1" applyFill="1" applyBorder="1" applyAlignment="1">
      <alignment horizontal="center"/>
    </xf>
    <xf numFmtId="176" fontId="3" fillId="0" borderId="5" xfId="0" applyNumberFormat="1" applyFont="1" applyBorder="1"/>
    <xf numFmtId="0" fontId="3" fillId="0" borderId="0" xfId="0" applyFont="1" applyBorder="1"/>
    <xf numFmtId="176" fontId="5" fillId="0" borderId="5" xfId="0" applyNumberFormat="1" applyFont="1" applyBorder="1" applyAlignment="1">
      <alignment horizontal="center"/>
    </xf>
    <xf numFmtId="177" fontId="3" fillId="3" borderId="0" xfId="1" applyNumberFormat="1" applyFont="1" applyFill="1" applyBorder="1"/>
    <xf numFmtId="177" fontId="3" fillId="0" borderId="0" xfId="1" applyNumberFormat="1" applyFont="1" applyBorder="1"/>
    <xf numFmtId="176" fontId="4" fillId="0" borderId="0" xfId="0" applyNumberFormat="1" applyFont="1"/>
    <xf numFmtId="0" fontId="3" fillId="2" borderId="4" xfId="0" applyFont="1" applyFill="1" applyBorder="1"/>
    <xf numFmtId="0" fontId="3" fillId="2" borderId="0" xfId="0" applyFont="1" applyFill="1" applyBorder="1"/>
    <xf numFmtId="176" fontId="3" fillId="2" borderId="5" xfId="0" applyNumberFormat="1" applyFont="1" applyFill="1" applyBorder="1"/>
    <xf numFmtId="0" fontId="4" fillId="0" borderId="0" xfId="0" applyFont="1" applyFill="1"/>
    <xf numFmtId="177" fontId="3" fillId="0" borderId="5" xfId="1" applyNumberFormat="1" applyFont="1" applyBorder="1"/>
    <xf numFmtId="0" fontId="5" fillId="2" borderId="4" xfId="0" applyFont="1" applyFill="1" applyBorder="1"/>
    <xf numFmtId="0" fontId="5" fillId="2" borderId="0" xfId="0" applyFont="1" applyFill="1" applyBorder="1"/>
    <xf numFmtId="176" fontId="5" fillId="2" borderId="5" xfId="0" applyNumberFormat="1" applyFont="1" applyFill="1" applyBorder="1"/>
    <xf numFmtId="0" fontId="6" fillId="0" borderId="0" xfId="0" applyFont="1"/>
    <xf numFmtId="0" fontId="3" fillId="0" borderId="2" xfId="0" applyFont="1" applyBorder="1"/>
    <xf numFmtId="176" fontId="3" fillId="0" borderId="2" xfId="0" applyNumberFormat="1" applyFont="1" applyBorder="1"/>
    <xf numFmtId="0" fontId="7" fillId="0" borderId="0" xfId="0" applyFont="1" applyBorder="1"/>
    <xf numFmtId="176" fontId="7" fillId="0" borderId="0" xfId="0" applyNumberFormat="1" applyFont="1" applyBorder="1"/>
    <xf numFmtId="176" fontId="8" fillId="0" borderId="0" xfId="0" applyNumberFormat="1" applyFont="1"/>
    <xf numFmtId="0" fontId="10" fillId="0" borderId="0" xfId="2" applyFont="1" applyAlignment="1" applyProtection="1"/>
    <xf numFmtId="0" fontId="2" fillId="0" borderId="0" xfId="0" applyFont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176" fontId="3" fillId="0" borderId="5" xfId="0" applyNumberFormat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B11" sqref="B11"/>
    </sheetView>
  </sheetViews>
  <sheetFormatPr defaultRowHeight="15"/>
  <cols>
    <col min="1" max="1" width="17.33203125" style="3" customWidth="1"/>
    <col min="2" max="2" width="19.109375" style="3" customWidth="1"/>
    <col min="3" max="3" width="31.44140625" style="11" customWidth="1"/>
    <col min="4" max="4" width="6.33203125" style="3" customWidth="1"/>
  </cols>
  <sheetData>
    <row r="1" spans="1:5" ht="16.2">
      <c r="A1" s="1"/>
      <c r="B1" s="28" t="s">
        <v>0</v>
      </c>
      <c r="C1" s="2"/>
      <c r="E1" s="27" t="s">
        <v>11</v>
      </c>
    </row>
    <row r="2" spans="1:5" ht="16.2">
      <c r="A2" s="4" t="s">
        <v>1</v>
      </c>
      <c r="B2" s="5">
        <v>110</v>
      </c>
      <c r="C2" s="6" t="s">
        <v>16</v>
      </c>
      <c r="E2" t="s">
        <v>17</v>
      </c>
    </row>
    <row r="3" spans="1:5" ht="16.2">
      <c r="A3" s="4"/>
      <c r="B3" s="7"/>
      <c r="C3" s="8" t="s">
        <v>2</v>
      </c>
    </row>
    <row r="4" spans="1:5" ht="16.2">
      <c r="A4" s="4" t="s">
        <v>3</v>
      </c>
      <c r="B4" s="9">
        <v>320000</v>
      </c>
      <c r="C4" s="6">
        <f>B4/B2</f>
        <v>2909.090909090909</v>
      </c>
      <c r="E4" t="s">
        <v>12</v>
      </c>
    </row>
    <row r="5" spans="1:5" ht="16.2">
      <c r="A5" s="4" t="s">
        <v>18</v>
      </c>
      <c r="B5" s="7">
        <v>6000</v>
      </c>
      <c r="C5" s="6">
        <f>B5/B2</f>
        <v>54.545454545454547</v>
      </c>
    </row>
    <row r="6" spans="1:5" ht="16.2">
      <c r="A6" s="4" t="s">
        <v>4</v>
      </c>
      <c r="B6" s="10">
        <v>50000</v>
      </c>
      <c r="C6" s="6">
        <f>B6/B2</f>
        <v>454.54545454545456</v>
      </c>
      <c r="E6" t="s">
        <v>19</v>
      </c>
    </row>
    <row r="7" spans="1:5" ht="16.2">
      <c r="A7" s="4" t="s">
        <v>20</v>
      </c>
      <c r="B7" s="10">
        <v>12</v>
      </c>
      <c r="C7" s="6"/>
      <c r="E7" t="s">
        <v>21</v>
      </c>
    </row>
    <row r="8" spans="1:5" ht="16.2">
      <c r="A8" s="4" t="s">
        <v>22</v>
      </c>
      <c r="B8" s="10">
        <v>92</v>
      </c>
      <c r="C8" s="6">
        <f>B7*B8</f>
        <v>1104</v>
      </c>
      <c r="D8" s="11"/>
      <c r="E8" t="s">
        <v>23</v>
      </c>
    </row>
    <row r="9" spans="1:5" ht="16.2">
      <c r="A9" s="4" t="s">
        <v>24</v>
      </c>
      <c r="B9" s="7"/>
      <c r="C9" s="6">
        <v>160</v>
      </c>
      <c r="E9" t="s">
        <v>25</v>
      </c>
    </row>
    <row r="10" spans="1:5" ht="16.2">
      <c r="A10" s="29" t="s">
        <v>26</v>
      </c>
      <c r="B10" s="30">
        <v>18000</v>
      </c>
      <c r="C10" s="31">
        <f>B10/B2</f>
        <v>163.63636363636363</v>
      </c>
      <c r="D10" s="15"/>
      <c r="E10" t="s">
        <v>27</v>
      </c>
    </row>
    <row r="11" spans="1:5" ht="16.2">
      <c r="A11" s="4" t="s">
        <v>7</v>
      </c>
      <c r="B11" s="7"/>
      <c r="C11" s="6">
        <f>B11/B2</f>
        <v>0</v>
      </c>
      <c r="E11" t="s">
        <v>28</v>
      </c>
    </row>
    <row r="12" spans="1:5" ht="16.8" thickBot="1">
      <c r="A12" s="17" t="s">
        <v>9</v>
      </c>
      <c r="B12" s="18"/>
      <c r="C12" s="19">
        <f>ROUNDUP(SUM(C4:C11),-2)</f>
        <v>4900</v>
      </c>
      <c r="D12" s="20"/>
      <c r="E12" t="s">
        <v>13</v>
      </c>
    </row>
    <row r="13" spans="1:5" ht="16.2">
      <c r="A13" s="1"/>
      <c r="B13" s="21"/>
      <c r="C13" s="22"/>
      <c r="D13" s="11"/>
    </row>
    <row r="17" spans="1:1">
      <c r="A17" s="26"/>
    </row>
    <row r="18" spans="1:1">
      <c r="A18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</sheetData>
  <phoneticPr fontId="12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C14" sqref="C14"/>
    </sheetView>
  </sheetViews>
  <sheetFormatPr defaultRowHeight="15"/>
  <cols>
    <col min="1" max="1" width="15.33203125" style="3" customWidth="1"/>
    <col min="2" max="2" width="19.109375" style="3" customWidth="1"/>
    <col min="3" max="3" width="31.44140625" style="11" customWidth="1"/>
    <col min="4" max="4" width="6.33203125" style="3" customWidth="1"/>
  </cols>
  <sheetData>
    <row r="1" spans="1:5" ht="16.2">
      <c r="A1" s="1"/>
      <c r="B1" s="28" t="s">
        <v>0</v>
      </c>
      <c r="C1" s="2"/>
      <c r="E1" s="27" t="s">
        <v>11</v>
      </c>
    </row>
    <row r="2" spans="1:5" ht="16.2">
      <c r="A2" s="4" t="s">
        <v>1</v>
      </c>
      <c r="B2" s="5">
        <v>76</v>
      </c>
      <c r="C2" s="6"/>
      <c r="E2" t="s">
        <v>29</v>
      </c>
    </row>
    <row r="3" spans="1:5" ht="16.2">
      <c r="A3" s="4"/>
      <c r="B3" s="7"/>
      <c r="C3" s="8" t="s">
        <v>2</v>
      </c>
      <c r="E3" t="s">
        <v>30</v>
      </c>
    </row>
    <row r="4" spans="1:5" ht="16.2">
      <c r="A4" s="4" t="s">
        <v>3</v>
      </c>
      <c r="B4" s="9">
        <v>210000</v>
      </c>
      <c r="C4" s="6">
        <f>B4/B2</f>
        <v>2763.1578947368421</v>
      </c>
      <c r="E4" t="s">
        <v>12</v>
      </c>
    </row>
    <row r="5" spans="1:5" ht="16.2">
      <c r="A5" s="4"/>
      <c r="B5" s="7"/>
      <c r="C5" s="6"/>
    </row>
    <row r="6" spans="1:5" ht="16.2">
      <c r="A6" s="4" t="s">
        <v>4</v>
      </c>
      <c r="B6" s="10">
        <v>70000</v>
      </c>
      <c r="C6" s="6">
        <f>B6/B2</f>
        <v>921.0526315789474</v>
      </c>
    </row>
    <row r="7" spans="1:5" ht="16.2">
      <c r="A7" s="4" t="s">
        <v>15</v>
      </c>
      <c r="B7" s="10">
        <f>C7*B2</f>
        <v>95000</v>
      </c>
      <c r="C7" s="6">
        <v>1250</v>
      </c>
      <c r="D7" s="11"/>
    </row>
    <row r="8" spans="1:5" ht="16.2">
      <c r="A8" s="4" t="s">
        <v>5</v>
      </c>
      <c r="B8" s="7"/>
      <c r="C8" s="6"/>
    </row>
    <row r="9" spans="1:5" ht="16.2">
      <c r="A9" s="12" t="s">
        <v>6</v>
      </c>
      <c r="B9" s="13"/>
      <c r="C9" s="14"/>
      <c r="D9" s="15"/>
    </row>
    <row r="10" spans="1:5" ht="16.2">
      <c r="A10" s="4" t="s">
        <v>7</v>
      </c>
      <c r="B10" s="7"/>
      <c r="C10" s="6">
        <v>0</v>
      </c>
    </row>
    <row r="11" spans="1:5" ht="16.2">
      <c r="A11" s="4" t="s">
        <v>8</v>
      </c>
      <c r="B11" s="7"/>
      <c r="C11" s="16">
        <v>0</v>
      </c>
    </row>
    <row r="12" spans="1:5" ht="16.8" thickBot="1">
      <c r="A12" s="17" t="s">
        <v>9</v>
      </c>
      <c r="B12" s="18"/>
      <c r="C12" s="19">
        <f>C4+C6+C7+C8+C11</f>
        <v>4934.21052631579</v>
      </c>
      <c r="D12" s="20"/>
      <c r="E12" t="s">
        <v>13</v>
      </c>
    </row>
    <row r="13" spans="1:5" ht="16.2">
      <c r="A13" s="1"/>
      <c r="B13" s="21"/>
      <c r="C13" s="22"/>
      <c r="D13" s="11"/>
    </row>
    <row r="14" spans="1:5" ht="16.2">
      <c r="A14" s="23" t="s">
        <v>10</v>
      </c>
      <c r="B14" s="23"/>
      <c r="C14" s="24">
        <f>(C4+C6+C7)*1.15</f>
        <v>5674.3421052631584</v>
      </c>
      <c r="D14" s="25"/>
      <c r="E14" t="s">
        <v>14</v>
      </c>
    </row>
    <row r="18" spans="1:1">
      <c r="A18" s="26"/>
    </row>
    <row r="19" spans="1:1">
      <c r="A19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</sheetData>
  <phoneticPr fontId="12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Jamaica</vt:lpstr>
      <vt:lpstr>NZ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Tyler</dc:creator>
  <cp:lastModifiedBy>tnambiar</cp:lastModifiedBy>
  <dcterms:created xsi:type="dcterms:W3CDTF">2017-01-03T22:16:30Z</dcterms:created>
  <dcterms:modified xsi:type="dcterms:W3CDTF">2019-02-25T02:51:48Z</dcterms:modified>
</cp:coreProperties>
</file>