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chid Subtrust\Documents\"/>
    </mc:Choice>
  </mc:AlternateContent>
  <bookViews>
    <workbookView xWindow="0" yWindow="0" windowWidth="28800" windowHeight="12720"/>
  </bookViews>
  <sheets>
    <sheet name="SUMMARY" sheetId="5" r:id="rId1"/>
    <sheet name="shipped" sheetId="1" r:id="rId2"/>
    <sheet name="pending" sheetId="2" r:id="rId3"/>
    <sheet name="unship" sheetId="3" r:id="rId4"/>
  </sheets>
  <definedNames>
    <definedName name="_xlnm._FilterDatabase" localSheetId="1" hidden="1">shipped!$A$1:$AJ$38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5" l="1"/>
  <c r="G35" i="5"/>
  <c r="M26" i="1" l="1"/>
  <c r="O26" i="1" s="1"/>
  <c r="O36" i="1"/>
  <c r="O28" i="1"/>
  <c r="M38" i="1"/>
  <c r="O38" i="1" s="1"/>
  <c r="M37" i="1"/>
  <c r="O37" i="1" s="1"/>
  <c r="M36" i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M27" i="1"/>
  <c r="O27" i="1" s="1"/>
  <c r="M25" i="1"/>
  <c r="O25" i="1" s="1"/>
  <c r="M24" i="1"/>
  <c r="O24" i="1" s="1"/>
  <c r="O16" i="1"/>
  <c r="O8" i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M7" i="1"/>
  <c r="O7" i="1" s="1"/>
  <c r="M6" i="1"/>
  <c r="O6" i="1" s="1"/>
  <c r="M5" i="1"/>
  <c r="O5" i="1" s="1"/>
  <c r="M4" i="1"/>
  <c r="O4" i="1" s="1"/>
  <c r="M3" i="1"/>
  <c r="O3" i="1" s="1"/>
  <c r="M2" i="1"/>
  <c r="O2" i="1" s="1"/>
</calcChain>
</file>

<file path=xl/sharedStrings.xml><?xml version="1.0" encoding="utf-8"?>
<sst xmlns="http://schemas.openxmlformats.org/spreadsheetml/2006/main" count="693" uniqueCount="140">
  <si>
    <t>BL Status</t>
  </si>
  <si>
    <t>Waybill #</t>
  </si>
  <si>
    <t>RLS</t>
  </si>
  <si>
    <t>Year</t>
  </si>
  <si>
    <t>Make/Model</t>
  </si>
  <si>
    <t>Chassis</t>
  </si>
  <si>
    <t>Origin</t>
  </si>
  <si>
    <t>Purchaser</t>
  </si>
  <si>
    <t>Sold Thru</t>
  </si>
  <si>
    <t>Price</t>
  </si>
  <si>
    <t>Total FOB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</si>
  <si>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</si>
  <si>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</si>
  <si>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</si>
  <si>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</si>
  <si>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</si>
  <si>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</si>
  <si>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</si>
  <si>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</si>
  <si>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OFS DR</t>
  </si>
  <si>
    <t>OFS CR</t>
  </si>
  <si>
    <t>Deliver to ATNZ</t>
  </si>
  <si>
    <t>Tohon</t>
  </si>
  <si>
    <t>Shipped</t>
  </si>
  <si>
    <t>No</t>
  </si>
  <si>
    <t>TOYOTA, AQUA</t>
  </si>
  <si>
    <t>NHP10-6075218</t>
  </si>
  <si>
    <t>IBC Japan</t>
  </si>
  <si>
    <t>Cristopher Ouano</t>
  </si>
  <si>
    <t>IBC</t>
  </si>
  <si>
    <t>Dugong Ace(KB)</t>
  </si>
  <si>
    <t>OK Book</t>
  </si>
  <si>
    <t>Yes</t>
  </si>
  <si>
    <t>TOYOTA, BLADE</t>
  </si>
  <si>
    <t>AZE156-1004738</t>
  </si>
  <si>
    <t>Michelle Edgic</t>
  </si>
  <si>
    <t>NISSAN, DUALIS</t>
  </si>
  <si>
    <t>NJ10-037120</t>
  </si>
  <si>
    <t>Tomohiro Ura</t>
  </si>
  <si>
    <t>MITSUBISHI, RVR</t>
  </si>
  <si>
    <t>GA3W-0005845</t>
  </si>
  <si>
    <t>Glenn Keatley</t>
  </si>
  <si>
    <t>TOYOTA, VANGUARD</t>
  </si>
  <si>
    <t>GSA33-5042632</t>
  </si>
  <si>
    <t>Noritaka Ariyama NZ</t>
  </si>
  <si>
    <t>HONDA, CR-V</t>
  </si>
  <si>
    <t>RE3-1102337</t>
  </si>
  <si>
    <t>AUDI, A3</t>
  </si>
  <si>
    <t>WAUZZZ8P3AA142676</t>
  </si>
  <si>
    <t>Michael Bullock</t>
  </si>
  <si>
    <t>NISSAN, SERENA</t>
  </si>
  <si>
    <t>CC25-086960</t>
  </si>
  <si>
    <t>Wilbert Rama</t>
  </si>
  <si>
    <t>NISSAN, TIIDA</t>
  </si>
  <si>
    <t>C11-221514</t>
  </si>
  <si>
    <t>HONDA, STREAM</t>
  </si>
  <si>
    <t>RN6-1085409</t>
  </si>
  <si>
    <t>NISSAN, NOTE</t>
  </si>
  <si>
    <t>E12-156938</t>
  </si>
  <si>
    <t>SUBARU, IMPREZA</t>
  </si>
  <si>
    <t>GP7-005564</t>
  </si>
  <si>
    <t>Edgardo Singson Jr.</t>
  </si>
  <si>
    <t>AUDI, A1</t>
  </si>
  <si>
    <t>WAUZZZ8X3EB052248</t>
  </si>
  <si>
    <t>Damon Aitken</t>
  </si>
  <si>
    <t>BMW, X1</t>
  </si>
  <si>
    <t>WBAVL32070VP91610</t>
  </si>
  <si>
    <t>Glen Charlton</t>
  </si>
  <si>
    <t>MAZDA, DEMIO</t>
  </si>
  <si>
    <t>DE5FS-121367</t>
  </si>
  <si>
    <t>Tsubasa Shimizu</t>
  </si>
  <si>
    <t>NHP10-6069271</t>
  </si>
  <si>
    <t>SUBARU, LEGACY B4</t>
  </si>
  <si>
    <t>BM9-016437</t>
  </si>
  <si>
    <t>ACA38-5153478</t>
  </si>
  <si>
    <t>Shudo Negishi</t>
  </si>
  <si>
    <t>Dugong Ace(KZ)</t>
  </si>
  <si>
    <t>BM9-003481</t>
  </si>
  <si>
    <t>MAZDA, CX-5</t>
  </si>
  <si>
    <t>KEEFW-103954</t>
  </si>
  <si>
    <t>KNJ10-252449</t>
  </si>
  <si>
    <t>NISSAN, LEAF</t>
  </si>
  <si>
    <t>AZE0-116304</t>
  </si>
  <si>
    <t>rate</t>
  </si>
  <si>
    <t>RE4-1301476</t>
  </si>
  <si>
    <t>Glovis Comet(KZ)</t>
  </si>
  <si>
    <t>TOYOTA, AURIS</t>
  </si>
  <si>
    <t>ZRE152-1006753</t>
  </si>
  <si>
    <t>Ryuuya Murata</t>
  </si>
  <si>
    <t>MITSUBISHI, OUTLANDER</t>
  </si>
  <si>
    <t>CW5W-5405161</t>
  </si>
  <si>
    <t>KE2AW-104100</t>
  </si>
  <si>
    <t>SUZUKI, SX-4</t>
  </si>
  <si>
    <t>YA11S-110775</t>
  </si>
  <si>
    <t>Neil Curran</t>
  </si>
  <si>
    <t>Glovis Comet(KB)</t>
  </si>
  <si>
    <t>NISSAN, JUKE</t>
  </si>
  <si>
    <t>YF15-002093</t>
  </si>
  <si>
    <t>Triton Ace(KZ)</t>
  </si>
  <si>
    <t>C11-372035</t>
  </si>
  <si>
    <t>Kazumi Suzuki</t>
  </si>
  <si>
    <t>E12-016580</t>
  </si>
  <si>
    <t>Abegail Mendez</t>
  </si>
  <si>
    <t>C11-229210</t>
  </si>
  <si>
    <t>SUBARU, FORESTER</t>
  </si>
  <si>
    <t>SH5-036109</t>
  </si>
  <si>
    <t>HONDA, FIT</t>
  </si>
  <si>
    <t>GE6-1385030</t>
  </si>
  <si>
    <t>SH5-002256</t>
  </si>
  <si>
    <t>Kazuaki Arai</t>
  </si>
  <si>
    <t>Triton Ace(KB)</t>
  </si>
  <si>
    <t>AZE0-207482</t>
  </si>
  <si>
    <t>IBC Book</t>
  </si>
  <si>
    <t>Date PymtCom</t>
  </si>
  <si>
    <t>Ltst D/SPMT</t>
  </si>
  <si>
    <t>D. Free</t>
  </si>
  <si>
    <t>IDF</t>
  </si>
  <si>
    <t>RWI</t>
  </si>
  <si>
    <t>OMIC</t>
  </si>
  <si>
    <t>Imp. Appr. Aussie</t>
  </si>
  <si>
    <t>RTS</t>
  </si>
  <si>
    <t>TOYOTA, RAV4</t>
  </si>
  <si>
    <t>ACA31-5040690</t>
  </si>
  <si>
    <t>Not OK Book</t>
  </si>
  <si>
    <t>NO</t>
  </si>
  <si>
    <t>GP1-1021404</t>
  </si>
  <si>
    <t>Masakazu Kawakami</t>
  </si>
  <si>
    <t>YES</t>
  </si>
  <si>
    <t>FOB NZD</t>
  </si>
  <si>
    <t>CIF NZD PRICE</t>
  </si>
  <si>
    <t>Ian Muir</t>
  </si>
  <si>
    <t>Seller</t>
  </si>
  <si>
    <t>Kisu Kazama</t>
  </si>
  <si>
    <t>Unshipped</t>
  </si>
  <si>
    <t>Pending</t>
  </si>
  <si>
    <t>Hyuri</t>
  </si>
  <si>
    <t>Unassign</t>
  </si>
  <si>
    <t>Total</t>
  </si>
  <si>
    <t>867461  NZD Account</t>
  </si>
  <si>
    <t>865911 JPY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</si>
</sst>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43" fontId="0" fillId="0" borderId="0" xfId="1" applyFont="1"/>
    <xf numFmtId="164" fontId="0" fillId="0" borderId="0" xfId="1" applyNumberFormat="1" applyFont="1"/>
    <xf numFmtId="164" fontId="0" fillId="2" borderId="0" xfId="1" applyNumberFormat="1" applyFont="1" applyFill="1"/>
    <xf numFmtId="43" fontId="0" fillId="0" borderId="0" xfId="0" applyNumberFormat="1"/>
    <xf numFmtId="0" fontId="0" fillId="0" borderId="0" xfId="0" applyFill="1"/>
    <xf numFmtId="164" fontId="2" fillId="2" borderId="0" xfId="1" applyNumberFormat="1" applyFont="1" applyFill="1"/>
    <xf numFmtId="164" fontId="3" fillId="2" borderId="0" xfId="1" applyNumberFormat="1" applyFont="1" applyFill="1"/>
    <xf numFmtId="164" fontId="4" fillId="2" borderId="0" xfId="1" applyNumberFormat="1" applyFont="1" applyFill="1"/>
    <xf numFmtId="0" fontId="3" fillId="3" borderId="0" xfId="0" applyFont="1" applyFill="1"/>
    <xf numFmtId="0" fontId="2" fillId="3" borderId="0" xfId="0" applyFont="1" applyFill="1"/>
    <xf numFmtId="164" fontId="2" fillId="3" borderId="0" xfId="1" applyNumberFormat="1" applyFont="1" applyFill="1"/>
    <xf numFmtId="14" fontId="2" fillId="3" borderId="0" xfId="0" applyNumberFormat="1" applyFont="1" applyFill="1"/>
    <xf numFmtId="43" fontId="2" fillId="3" borderId="0" xfId="1" applyFont="1" applyFill="1"/>
    <xf numFmtId="164" fontId="3" fillId="3" borderId="0" xfId="1" applyNumberFormat="1" applyFont="1" applyFill="1"/>
    <xf numFmtId="14" fontId="3" fillId="3" borderId="0" xfId="0" applyNumberFormat="1" applyFont="1" applyFill="1"/>
    <xf numFmtId="0" fontId="2" fillId="3" borderId="0" xfId="0" applyFont="1" applyFill="1" applyAlignment="1">
      <alignment horizontal="center"/>
    </xf>
    <xf numFmtId="0" fontId="5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tabSelected="1" workbookViewId="0">
      <pane ySplit="1" topLeftCell="A12" activePane="bottomLeft" state="frozen"/>
      <selection pane="bottomLeft" activeCell="C40" sqref="C40"/>
    </sheetView>
  </sheetViews>
  <sheetFormatPr defaultColWidth="22.5703125" defaultRowHeight="12.75" x14ac:dyDescent="0.2"/>
  <cols>
    <col min="1" max="1" width="11.7109375" style="12" customWidth="1"/>
    <col min="2" max="3" width="22.5703125" style="12"/>
    <col min="4" max="4" width="11.5703125" style="17" bestFit="1" customWidth="1"/>
    <col min="5" max="5" width="10.28515625" style="17" bestFit="1" customWidth="1"/>
    <col min="6" max="6" width="9.7109375" style="17" bestFit="1" customWidth="1"/>
    <col min="7" max="7" width="15" style="10" bestFit="1" customWidth="1"/>
    <col min="8" max="8" width="15.28515625" style="18" bestFit="1" customWidth="1"/>
    <col min="9" max="9" width="6.140625" style="12" bestFit="1" customWidth="1"/>
    <col min="10" max="10" width="16.5703125" style="12" bestFit="1" customWidth="1"/>
    <col min="11" max="11" width="10.140625" style="18" bestFit="1" customWidth="1"/>
    <col min="12" max="16384" width="22.5703125" style="12"/>
  </cols>
  <sheetData>
    <row r="1" spans="2:11" x14ac:dyDescent="0.2">
      <c r="C1" s="13" t="s">
        <v>5</v>
      </c>
      <c r="D1" s="14" t="s">
        <v>10</v>
      </c>
      <c r="E1" s="14" t="s">
        <v>128</v>
      </c>
      <c r="F1" s="14" t="s">
        <v>11</v>
      </c>
      <c r="G1" s="9" t="s">
        <v>129</v>
      </c>
      <c r="H1" s="15" t="s">
        <v>15</v>
      </c>
      <c r="I1" s="16" t="s">
        <v>83</v>
      </c>
      <c r="J1" s="13" t="s">
        <v>12</v>
      </c>
      <c r="K1" s="15" t="s">
        <v>13</v>
      </c>
    </row>
    <row r="2" spans="2:11" x14ac:dyDescent="0.2">
      <c r="B2" s="12" t="s">
        <v>138</v>
      </c>
      <c r="C2" s="12" t="s">
        <v>58</v>
      </c>
      <c r="D2" s="17">
        <v>275000</v>
      </c>
      <c r="E2" s="17">
        <v>3828.4839203675347</v>
      </c>
      <c r="F2" s="17">
        <v>1295</v>
      </c>
      <c r="G2" s="10">
        <v>5123.4839203675347</v>
      </c>
      <c r="H2" s="18">
        <v>43622.46597222222</v>
      </c>
      <c r="I2" s="12">
        <v>71.83</v>
      </c>
      <c r="J2" s="12" t="s">
        <v>30</v>
      </c>
      <c r="K2" s="18">
        <v>43645</v>
      </c>
    </row>
    <row r="3" spans="2:11" x14ac:dyDescent="0.2">
      <c r="B3" s="12" t="s">
        <v>138</v>
      </c>
      <c r="C3" s="12" t="s">
        <v>43</v>
      </c>
      <c r="D3" s="17">
        <v>515000</v>
      </c>
      <c r="E3" s="17">
        <v>7169.7062508701101</v>
      </c>
      <c r="F3" s="17">
        <v>1295</v>
      </c>
      <c r="G3" s="10">
        <v>8464.7062508701092</v>
      </c>
      <c r="H3" s="18">
        <v>43622.484027777777</v>
      </c>
      <c r="I3" s="12">
        <v>71.83</v>
      </c>
      <c r="J3" s="12" t="s">
        <v>30</v>
      </c>
      <c r="K3" s="18">
        <v>43645</v>
      </c>
    </row>
    <row r="4" spans="2:11" x14ac:dyDescent="0.2">
      <c r="B4" s="12" t="s">
        <v>138</v>
      </c>
      <c r="C4" s="12" t="s">
        <v>26</v>
      </c>
      <c r="D4" s="17">
        <v>538000</v>
      </c>
      <c r="E4" s="17">
        <v>7489.90672420994</v>
      </c>
      <c r="F4" s="17">
        <v>1295</v>
      </c>
      <c r="G4" s="10">
        <v>8784.9067242099409</v>
      </c>
      <c r="H4" s="18">
        <v>43622.48541666667</v>
      </c>
      <c r="I4" s="12">
        <v>71.83</v>
      </c>
      <c r="J4" s="12" t="s">
        <v>30</v>
      </c>
      <c r="K4" s="18">
        <v>43645</v>
      </c>
    </row>
    <row r="5" spans="2:11" x14ac:dyDescent="0.2">
      <c r="B5" s="12" t="s">
        <v>138</v>
      </c>
      <c r="C5" s="12" t="s">
        <v>56</v>
      </c>
      <c r="D5" s="17">
        <v>175000</v>
      </c>
      <c r="E5" s="17">
        <v>2436.3079493247947</v>
      </c>
      <c r="F5" s="17">
        <v>1295</v>
      </c>
      <c r="G5" s="10">
        <v>3731.3079493247947</v>
      </c>
      <c r="H5" s="18">
        <v>43622.486111111109</v>
      </c>
      <c r="I5" s="12">
        <v>71.83</v>
      </c>
      <c r="J5" s="12" t="s">
        <v>30</v>
      </c>
      <c r="K5" s="18">
        <v>43645</v>
      </c>
    </row>
    <row r="6" spans="2:11" x14ac:dyDescent="0.2">
      <c r="B6" s="12" t="s">
        <v>138</v>
      </c>
      <c r="C6" s="12" t="s">
        <v>48</v>
      </c>
      <c r="D6" s="17">
        <v>475000</v>
      </c>
      <c r="E6" s="17">
        <v>6612.8358624530147</v>
      </c>
      <c r="F6" s="17">
        <v>1295</v>
      </c>
      <c r="G6" s="10">
        <v>7907.8358624530147</v>
      </c>
      <c r="H6" s="18">
        <v>43622.487500000003</v>
      </c>
      <c r="I6" s="12">
        <v>71.83</v>
      </c>
      <c r="J6" s="12" t="s">
        <v>30</v>
      </c>
      <c r="K6" s="18">
        <v>43645</v>
      </c>
    </row>
    <row r="7" spans="2:11" x14ac:dyDescent="0.2">
      <c r="B7" s="12" t="s">
        <v>138</v>
      </c>
      <c r="C7" s="12" t="s">
        <v>63</v>
      </c>
      <c r="D7" s="17">
        <v>615000</v>
      </c>
      <c r="E7" s="17">
        <v>8561.8822219128506</v>
      </c>
      <c r="F7" s="17">
        <v>1295</v>
      </c>
      <c r="G7" s="10">
        <v>9856.8822219128506</v>
      </c>
      <c r="H7" s="18">
        <v>43622.488194444442</v>
      </c>
      <c r="I7" s="12">
        <v>71.83</v>
      </c>
      <c r="J7" s="12" t="s">
        <v>30</v>
      </c>
      <c r="K7" s="18">
        <v>43645</v>
      </c>
    </row>
    <row r="8" spans="2:11" x14ac:dyDescent="0.2">
      <c r="B8" s="12" t="s">
        <v>138</v>
      </c>
      <c r="C8" s="12" t="s">
        <v>66</v>
      </c>
      <c r="D8" s="17">
        <v>614000</v>
      </c>
      <c r="E8" s="17">
        <v>8547.9604622024217</v>
      </c>
      <c r="F8" s="17">
        <v>1295</v>
      </c>
      <c r="G8" s="10">
        <v>9842.9604622024217</v>
      </c>
      <c r="H8" s="18">
        <v>43622.493750000001</v>
      </c>
      <c r="I8" s="12">
        <v>71.83</v>
      </c>
      <c r="J8" s="12" t="s">
        <v>30</v>
      </c>
      <c r="K8" s="18">
        <v>43645</v>
      </c>
    </row>
    <row r="9" spans="2:11" x14ac:dyDescent="0.2">
      <c r="B9" s="12" t="s">
        <v>138</v>
      </c>
      <c r="C9" s="12" t="s">
        <v>46</v>
      </c>
      <c r="D9" s="17">
        <v>438000</v>
      </c>
      <c r="E9" s="17">
        <v>6097.7307531672004</v>
      </c>
      <c r="F9" s="17">
        <v>1295</v>
      </c>
      <c r="G9" s="10">
        <v>7392.7307531672004</v>
      </c>
      <c r="H9" s="18">
        <v>43622.497916666667</v>
      </c>
      <c r="I9" s="12">
        <v>71.83</v>
      </c>
      <c r="J9" s="12" t="s">
        <v>30</v>
      </c>
      <c r="K9" s="18">
        <v>43645</v>
      </c>
    </row>
    <row r="10" spans="2:11" x14ac:dyDescent="0.2">
      <c r="B10" s="12" t="s">
        <v>138</v>
      </c>
      <c r="C10" s="12" t="s">
        <v>51</v>
      </c>
      <c r="D10" s="17">
        <v>295000</v>
      </c>
      <c r="E10" s="17">
        <v>4106.9191145760824</v>
      </c>
      <c r="F10" s="17">
        <v>1295</v>
      </c>
      <c r="G10" s="10">
        <v>5401.9191145760824</v>
      </c>
      <c r="H10" s="18">
        <v>43622.663888888892</v>
      </c>
      <c r="I10" s="12">
        <v>71.83</v>
      </c>
      <c r="J10" s="12" t="s">
        <v>30</v>
      </c>
      <c r="K10" s="18">
        <v>43645</v>
      </c>
    </row>
    <row r="11" spans="2:11" x14ac:dyDescent="0.2">
      <c r="B11" s="12" t="s">
        <v>138</v>
      </c>
      <c r="C11" s="12" t="s">
        <v>74</v>
      </c>
      <c r="D11" s="17">
        <v>700000</v>
      </c>
      <c r="E11" s="17">
        <v>9745.2317972991787</v>
      </c>
      <c r="F11" s="17">
        <v>1295</v>
      </c>
      <c r="G11" s="10">
        <v>11040.231797299179</v>
      </c>
      <c r="H11" s="18">
        <v>43622.763194444444</v>
      </c>
      <c r="I11" s="12">
        <v>71.83</v>
      </c>
      <c r="J11" s="12" t="s">
        <v>76</v>
      </c>
      <c r="K11" s="18">
        <v>43642</v>
      </c>
    </row>
    <row r="12" spans="2:11" x14ac:dyDescent="0.2">
      <c r="B12" s="12" t="s">
        <v>138</v>
      </c>
      <c r="C12" s="12" t="s">
        <v>79</v>
      </c>
      <c r="D12" s="17">
        <v>1110000</v>
      </c>
      <c r="E12" s="17">
        <v>15453.153278574413</v>
      </c>
      <c r="F12" s="17">
        <v>1295</v>
      </c>
      <c r="G12" s="10">
        <v>16748.153278574413</v>
      </c>
      <c r="H12" s="18">
        <v>43622.765277777777</v>
      </c>
      <c r="I12" s="12">
        <v>71.83</v>
      </c>
      <c r="J12" s="12" t="s">
        <v>76</v>
      </c>
      <c r="K12" s="18">
        <v>43642</v>
      </c>
    </row>
    <row r="13" spans="2:11" x14ac:dyDescent="0.2">
      <c r="B13" s="12" t="s">
        <v>138</v>
      </c>
      <c r="C13" s="12" t="s">
        <v>37</v>
      </c>
      <c r="D13" s="17">
        <v>425000</v>
      </c>
      <c r="E13" s="17">
        <v>5919.220055710307</v>
      </c>
      <c r="F13" s="17">
        <v>1295</v>
      </c>
      <c r="G13" s="10">
        <v>7214.220055710307</v>
      </c>
      <c r="H13" s="18">
        <v>43624.77847222222</v>
      </c>
      <c r="I13" s="12">
        <v>71.8</v>
      </c>
      <c r="J13" s="12" t="s">
        <v>30</v>
      </c>
      <c r="K13" s="18">
        <v>43645</v>
      </c>
    </row>
    <row r="14" spans="2:11" x14ac:dyDescent="0.2">
      <c r="B14" s="12" t="s">
        <v>138</v>
      </c>
      <c r="C14" s="12" t="s">
        <v>80</v>
      </c>
      <c r="D14" s="17">
        <v>645000</v>
      </c>
      <c r="E14" s="17">
        <v>8928.5714285714294</v>
      </c>
      <c r="F14" s="17">
        <v>1295</v>
      </c>
      <c r="G14" s="10">
        <v>10223.571428571429</v>
      </c>
      <c r="H14" s="18">
        <v>43626.604861111111</v>
      </c>
      <c r="I14" s="12">
        <v>72.239999999999995</v>
      </c>
      <c r="J14" s="12" t="s">
        <v>76</v>
      </c>
      <c r="K14" s="18">
        <v>43642</v>
      </c>
    </row>
    <row r="15" spans="2:11" x14ac:dyDescent="0.2">
      <c r="B15" s="12" t="s">
        <v>138</v>
      </c>
      <c r="C15" s="12" t="s">
        <v>77</v>
      </c>
      <c r="D15" s="17">
        <v>545000</v>
      </c>
      <c r="E15" s="17">
        <v>7544.2967884828358</v>
      </c>
      <c r="F15" s="17">
        <v>1295</v>
      </c>
      <c r="G15" s="10">
        <v>8839.2967884828358</v>
      </c>
      <c r="H15" s="18">
        <v>43626.615277777775</v>
      </c>
      <c r="I15" s="12">
        <v>72.239999999999995</v>
      </c>
      <c r="J15" s="12" t="s">
        <v>76</v>
      </c>
      <c r="K15" s="18">
        <v>43642</v>
      </c>
    </row>
    <row r="16" spans="2:11" x14ac:dyDescent="0.2">
      <c r="B16" s="12" t="s">
        <v>138</v>
      </c>
      <c r="C16" s="12" t="s">
        <v>82</v>
      </c>
      <c r="D16" s="17">
        <v>1028000</v>
      </c>
      <c r="E16" s="17">
        <v>14230.343300110742</v>
      </c>
      <c r="F16" s="17">
        <v>1295</v>
      </c>
      <c r="G16" s="10">
        <v>15525.343300110742</v>
      </c>
      <c r="H16" s="18">
        <v>43626.625</v>
      </c>
      <c r="I16" s="12">
        <v>72.239999999999995</v>
      </c>
      <c r="J16" s="12" t="s">
        <v>76</v>
      </c>
      <c r="K16" s="18">
        <v>43642</v>
      </c>
    </row>
    <row r="17" spans="2:11" x14ac:dyDescent="0.2">
      <c r="B17" s="12" t="s">
        <v>138</v>
      </c>
      <c r="C17" s="12" t="s">
        <v>40</v>
      </c>
      <c r="D17" s="17">
        <v>495000</v>
      </c>
      <c r="E17" s="17">
        <v>6904.72869298368</v>
      </c>
      <c r="F17" s="17">
        <v>1295</v>
      </c>
      <c r="G17" s="10">
        <v>8199.728692983681</v>
      </c>
      <c r="H17" s="18">
        <v>43627.331250000003</v>
      </c>
      <c r="I17" s="12">
        <v>71.69</v>
      </c>
      <c r="J17" s="12" t="s">
        <v>30</v>
      </c>
      <c r="K17" s="18">
        <v>43645</v>
      </c>
    </row>
    <row r="18" spans="2:11" x14ac:dyDescent="0.2">
      <c r="B18" s="12" t="s">
        <v>138</v>
      </c>
      <c r="C18" s="12" t="s">
        <v>54</v>
      </c>
      <c r="D18" s="17">
        <v>225000</v>
      </c>
      <c r="E18" s="17">
        <v>3138.5130422653092</v>
      </c>
      <c r="F18" s="17">
        <v>1295</v>
      </c>
      <c r="G18" s="10">
        <v>4433.5130422653092</v>
      </c>
      <c r="H18" s="18">
        <v>43627.331250000003</v>
      </c>
      <c r="I18" s="12">
        <v>71.69</v>
      </c>
      <c r="J18" s="12" t="s">
        <v>30</v>
      </c>
      <c r="K18" s="18">
        <v>43645</v>
      </c>
    </row>
    <row r="19" spans="2:11" x14ac:dyDescent="0.2">
      <c r="B19" s="12" t="s">
        <v>138</v>
      </c>
      <c r="C19" s="12" t="s">
        <v>69</v>
      </c>
      <c r="D19" s="17">
        <v>375000</v>
      </c>
      <c r="E19" s="17">
        <v>5230.8550704421814</v>
      </c>
      <c r="F19" s="17">
        <v>1295</v>
      </c>
      <c r="G19" s="10">
        <v>6525.8550704421814</v>
      </c>
      <c r="H19" s="18">
        <v>43627.331250000003</v>
      </c>
      <c r="I19" s="12">
        <v>71.69</v>
      </c>
      <c r="J19" s="12" t="s">
        <v>30</v>
      </c>
      <c r="K19" s="18">
        <v>43645</v>
      </c>
    </row>
    <row r="20" spans="2:11" x14ac:dyDescent="0.2">
      <c r="B20" s="12" t="s">
        <v>138</v>
      </c>
      <c r="C20" s="20" t="s">
        <v>71</v>
      </c>
      <c r="D20" s="17">
        <v>495000</v>
      </c>
      <c r="E20" s="17">
        <v>6904.72869298368</v>
      </c>
      <c r="F20" s="17">
        <v>1295</v>
      </c>
      <c r="G20" s="10">
        <v>8199.728692983681</v>
      </c>
      <c r="H20" s="18">
        <v>43627.331250000003</v>
      </c>
      <c r="I20" s="12">
        <v>71.69</v>
      </c>
      <c r="J20" s="12" t="s">
        <v>30</v>
      </c>
      <c r="K20" s="18">
        <v>43645</v>
      </c>
    </row>
    <row r="21" spans="2:11" x14ac:dyDescent="0.2">
      <c r="B21" s="12" t="s">
        <v>138</v>
      </c>
      <c r="C21" s="20" t="s">
        <v>34</v>
      </c>
      <c r="D21" s="17">
        <v>325000</v>
      </c>
      <c r="E21" s="17">
        <v>4533.4077277165579</v>
      </c>
      <c r="F21" s="17">
        <v>1295</v>
      </c>
      <c r="G21" s="10">
        <v>5828.4077277165579</v>
      </c>
      <c r="H21" s="18">
        <v>43627.335416666669</v>
      </c>
      <c r="I21" s="12">
        <v>71.69</v>
      </c>
      <c r="J21" s="12" t="s">
        <v>30</v>
      </c>
      <c r="K21" s="18">
        <v>43645</v>
      </c>
    </row>
    <row r="22" spans="2:11" x14ac:dyDescent="0.2">
      <c r="B22" s="12" t="s">
        <v>138</v>
      </c>
      <c r="C22" s="20" t="s">
        <v>73</v>
      </c>
      <c r="D22" s="17">
        <v>425000</v>
      </c>
      <c r="E22" s="17">
        <v>5928.3024131678058</v>
      </c>
      <c r="F22" s="17">
        <v>1295</v>
      </c>
      <c r="G22" s="10">
        <v>7223.3024131678058</v>
      </c>
      <c r="H22" s="18">
        <v>43627.336111111108</v>
      </c>
      <c r="I22" s="12">
        <v>71.69</v>
      </c>
      <c r="J22" s="12" t="s">
        <v>30</v>
      </c>
      <c r="K22" s="18">
        <v>43645</v>
      </c>
    </row>
    <row r="23" spans="2:11" x14ac:dyDescent="0.2">
      <c r="B23" s="12" t="s">
        <v>138</v>
      </c>
      <c r="C23" s="20" t="s">
        <v>60</v>
      </c>
      <c r="D23" s="17">
        <v>595000</v>
      </c>
      <c r="E23" s="17">
        <v>8299.6233784349279</v>
      </c>
      <c r="F23" s="17">
        <v>1295</v>
      </c>
      <c r="G23" s="10">
        <v>9594.6233784349279</v>
      </c>
      <c r="H23" s="18">
        <v>43627.337500000001</v>
      </c>
      <c r="I23" s="12">
        <v>71.69</v>
      </c>
      <c r="J23" s="12" t="s">
        <v>30</v>
      </c>
      <c r="K23" s="18">
        <v>43645</v>
      </c>
    </row>
    <row r="24" spans="2:11" x14ac:dyDescent="0.2">
      <c r="B24" s="12" t="s">
        <v>138</v>
      </c>
      <c r="C24" s="12" t="s">
        <v>93</v>
      </c>
      <c r="D24" s="17">
        <v>180000</v>
      </c>
      <c r="E24" s="17">
        <v>2540.5786873676784</v>
      </c>
      <c r="F24" s="17">
        <v>1295</v>
      </c>
      <c r="G24" s="10">
        <v>3835.5786873676784</v>
      </c>
      <c r="H24" s="18">
        <v>43636.268750000003</v>
      </c>
      <c r="I24" s="12">
        <v>70.849999999999994</v>
      </c>
      <c r="J24" s="12" t="s">
        <v>95</v>
      </c>
      <c r="K24" s="18">
        <v>43662</v>
      </c>
    </row>
    <row r="25" spans="2:11" x14ac:dyDescent="0.2">
      <c r="B25" s="12" t="s">
        <v>138</v>
      </c>
      <c r="C25" s="12" t="s">
        <v>97</v>
      </c>
      <c r="D25" s="17">
        <v>443000</v>
      </c>
      <c r="E25" s="17">
        <v>6095.2118877270223</v>
      </c>
      <c r="F25" s="17">
        <v>1295</v>
      </c>
      <c r="G25" s="10">
        <v>7390.2118877270223</v>
      </c>
      <c r="H25" s="18">
        <v>43647.741666666669</v>
      </c>
      <c r="I25" s="12">
        <v>72.680000000000007</v>
      </c>
      <c r="J25" s="12" t="s">
        <v>98</v>
      </c>
      <c r="K25" s="18">
        <v>43668</v>
      </c>
    </row>
    <row r="26" spans="2:11" x14ac:dyDescent="0.2">
      <c r="B26" s="12" t="s">
        <v>138</v>
      </c>
      <c r="C26" s="12" t="s">
        <v>99</v>
      </c>
      <c r="D26" s="17">
        <v>253000</v>
      </c>
      <c r="E26" s="17">
        <v>3481.0126582278476</v>
      </c>
      <c r="F26" s="17">
        <v>1295</v>
      </c>
      <c r="G26" s="10">
        <v>4776.0126582278481</v>
      </c>
      <c r="H26" s="18">
        <v>43647.741666666669</v>
      </c>
      <c r="I26" s="12">
        <v>72.680000000000007</v>
      </c>
      <c r="J26" s="12" t="s">
        <v>98</v>
      </c>
      <c r="K26" s="18">
        <v>43668</v>
      </c>
    </row>
    <row r="27" spans="2:11" x14ac:dyDescent="0.2">
      <c r="B27" s="12" t="s">
        <v>138</v>
      </c>
      <c r="C27" s="12" t="s">
        <v>101</v>
      </c>
      <c r="D27" s="17">
        <v>373000</v>
      </c>
      <c r="E27" s="17">
        <v>5132.0858558062737</v>
      </c>
      <c r="F27" s="17">
        <v>1295</v>
      </c>
      <c r="G27" s="10">
        <v>6427.0858558062737</v>
      </c>
      <c r="H27" s="18">
        <v>43647.741666666669</v>
      </c>
      <c r="I27" s="12">
        <v>72.680000000000007</v>
      </c>
      <c r="J27" s="12" t="s">
        <v>98</v>
      </c>
      <c r="K27" s="18">
        <v>43668</v>
      </c>
    </row>
    <row r="28" spans="2:11" x14ac:dyDescent="0.2">
      <c r="B28" s="12" t="s">
        <v>138</v>
      </c>
      <c r="C28" s="12" t="s">
        <v>103</v>
      </c>
      <c r="D28" s="17">
        <v>243000</v>
      </c>
      <c r="E28" s="17">
        <v>3343.4232250963123</v>
      </c>
      <c r="F28" s="17">
        <v>1295</v>
      </c>
      <c r="G28" s="10">
        <v>4638.4232250963123</v>
      </c>
      <c r="H28" s="18">
        <v>43647.741666666669</v>
      </c>
      <c r="I28" s="12">
        <v>72.680000000000007</v>
      </c>
      <c r="J28" s="12" t="s">
        <v>98</v>
      </c>
      <c r="K28" s="18">
        <v>43668</v>
      </c>
    </row>
    <row r="29" spans="2:11" x14ac:dyDescent="0.2">
      <c r="B29" s="12" t="s">
        <v>138</v>
      </c>
      <c r="C29" s="12" t="s">
        <v>105</v>
      </c>
      <c r="D29" s="17">
        <v>443000</v>
      </c>
      <c r="E29" s="17">
        <v>6095.2118877270223</v>
      </c>
      <c r="F29" s="17">
        <v>1295</v>
      </c>
      <c r="G29" s="10">
        <v>7390.2118877270223</v>
      </c>
      <c r="H29" s="18">
        <v>43647.741666666669</v>
      </c>
      <c r="I29" s="12">
        <v>72.680000000000007</v>
      </c>
      <c r="J29" s="12" t="s">
        <v>98</v>
      </c>
      <c r="K29" s="18">
        <v>43668</v>
      </c>
    </row>
    <row r="30" spans="2:11" x14ac:dyDescent="0.2">
      <c r="B30" s="12" t="s">
        <v>138</v>
      </c>
      <c r="C30" s="12" t="s">
        <v>107</v>
      </c>
      <c r="D30" s="17">
        <v>248000</v>
      </c>
      <c r="E30" s="17">
        <v>3446.8380820013899</v>
      </c>
      <c r="F30" s="17">
        <v>1295</v>
      </c>
      <c r="G30" s="10">
        <v>4741.8380820013899</v>
      </c>
      <c r="H30" s="18">
        <v>43649.87222222222</v>
      </c>
      <c r="I30" s="12">
        <v>71.95</v>
      </c>
      <c r="J30" s="12" t="s">
        <v>98</v>
      </c>
      <c r="K30" s="18">
        <v>43668</v>
      </c>
    </row>
    <row r="31" spans="2:11" x14ac:dyDescent="0.2">
      <c r="B31" s="12" t="s">
        <v>138</v>
      </c>
      <c r="C31" s="12" t="s">
        <v>108</v>
      </c>
      <c r="D31" s="17">
        <v>384000</v>
      </c>
      <c r="E31" s="17">
        <v>5337.0396108408613</v>
      </c>
      <c r="F31" s="17">
        <v>1295</v>
      </c>
      <c r="G31" s="10">
        <v>6632.0396108408613</v>
      </c>
      <c r="H31" s="18">
        <v>43649.870138888888</v>
      </c>
      <c r="I31" s="12">
        <v>71.95</v>
      </c>
      <c r="J31" s="12" t="s">
        <v>110</v>
      </c>
      <c r="K31" s="18">
        <v>43674</v>
      </c>
    </row>
    <row r="32" spans="2:11" x14ac:dyDescent="0.2">
      <c r="B32" s="12" t="s">
        <v>138</v>
      </c>
      <c r="C32" s="12" t="s">
        <v>111</v>
      </c>
      <c r="D32" s="17">
        <v>819000</v>
      </c>
      <c r="E32" s="17">
        <v>11382.904794996524</v>
      </c>
      <c r="F32" s="17">
        <v>1295</v>
      </c>
      <c r="G32" s="10">
        <v>12677.904794996524</v>
      </c>
      <c r="H32" s="18">
        <v>43649.869444444441</v>
      </c>
      <c r="I32" s="12">
        <v>71.95</v>
      </c>
      <c r="J32" s="12" t="s">
        <v>110</v>
      </c>
      <c r="K32" s="18">
        <v>43674</v>
      </c>
    </row>
    <row r="33" spans="2:11" x14ac:dyDescent="0.2">
      <c r="B33" s="12" t="s">
        <v>138</v>
      </c>
      <c r="C33" s="12" t="s">
        <v>122</v>
      </c>
      <c r="D33" s="17">
        <v>560000</v>
      </c>
      <c r="E33" s="17">
        <v>7758.3818232197282</v>
      </c>
      <c r="F33" s="17">
        <v>1295</v>
      </c>
      <c r="G33" s="10">
        <v>9053.3818232197282</v>
      </c>
      <c r="H33" s="18">
        <v>43651.696527777778</v>
      </c>
      <c r="I33" s="12">
        <v>72.180000000000007</v>
      </c>
      <c r="J33" s="12" t="s">
        <v>136</v>
      </c>
    </row>
    <row r="34" spans="2:11" x14ac:dyDescent="0.2">
      <c r="B34" s="12" t="s">
        <v>138</v>
      </c>
      <c r="C34" s="12" t="s">
        <v>125</v>
      </c>
      <c r="D34" s="17">
        <v>215000</v>
      </c>
      <c r="E34" s="17">
        <v>2978.6644499861454</v>
      </c>
      <c r="F34" s="17">
        <v>1295</v>
      </c>
      <c r="G34" s="10">
        <v>4273.664449986145</v>
      </c>
      <c r="H34" s="18">
        <v>43652.663888888892</v>
      </c>
      <c r="I34" s="12">
        <v>72.180000000000007</v>
      </c>
      <c r="J34" s="12" t="s">
        <v>136</v>
      </c>
    </row>
    <row r="35" spans="2:11" x14ac:dyDescent="0.2">
      <c r="C35" s="19" t="s">
        <v>137</v>
      </c>
      <c r="G35" s="11">
        <f>SUM(G2:G34)</f>
        <v>257939.06188882384</v>
      </c>
    </row>
    <row r="36" spans="2:11" x14ac:dyDescent="0.2">
      <c r="B36" s="12" t="s">
        <v>139</v>
      </c>
      <c r="C36" s="12" t="s">
        <v>84</v>
      </c>
      <c r="D36" s="17">
        <v>555000</v>
      </c>
      <c r="E36" s="17">
        <v>7858.963466440101</v>
      </c>
      <c r="F36" s="17">
        <v>1295</v>
      </c>
      <c r="G36" s="10">
        <v>9153.9634664401019</v>
      </c>
      <c r="H36" s="18">
        <v>43633.418749999997</v>
      </c>
      <c r="I36" s="12">
        <v>70.62</v>
      </c>
      <c r="J36" s="12" t="s">
        <v>85</v>
      </c>
      <c r="K36" s="18">
        <v>43657</v>
      </c>
    </row>
    <row r="37" spans="2:11" x14ac:dyDescent="0.2">
      <c r="B37" s="12" t="s">
        <v>139</v>
      </c>
      <c r="C37" s="12" t="s">
        <v>87</v>
      </c>
      <c r="D37" s="17">
        <v>363500</v>
      </c>
      <c r="E37" s="17">
        <v>5147.2670631549136</v>
      </c>
      <c r="F37" s="17">
        <v>1295</v>
      </c>
      <c r="G37" s="10">
        <v>6442.2670631549136</v>
      </c>
      <c r="H37" s="18">
        <v>43623.46597222222</v>
      </c>
      <c r="I37" s="12">
        <v>70.62</v>
      </c>
      <c r="J37" s="12" t="s">
        <v>85</v>
      </c>
      <c r="K37" s="18">
        <v>43657</v>
      </c>
    </row>
    <row r="38" spans="2:11" x14ac:dyDescent="0.2">
      <c r="B38" s="12" t="s">
        <v>139</v>
      </c>
      <c r="C38" s="12" t="s">
        <v>90</v>
      </c>
      <c r="D38" s="17">
        <v>664000</v>
      </c>
      <c r="E38" s="17">
        <v>9297.1156538784653</v>
      </c>
      <c r="F38" s="17">
        <v>1295</v>
      </c>
      <c r="G38" s="10">
        <v>10592.115653878465</v>
      </c>
      <c r="H38" s="18">
        <v>43628.587500000001</v>
      </c>
      <c r="I38" s="12">
        <v>71.42</v>
      </c>
      <c r="J38" s="12" t="s">
        <v>85</v>
      </c>
      <c r="K38" s="18">
        <v>43657</v>
      </c>
    </row>
    <row r="39" spans="2:11" x14ac:dyDescent="0.2">
      <c r="B39" s="12" t="s">
        <v>139</v>
      </c>
      <c r="C39" s="12" t="s">
        <v>91</v>
      </c>
      <c r="D39" s="17">
        <v>905000</v>
      </c>
      <c r="E39" s="17">
        <v>12815.066553384309</v>
      </c>
      <c r="F39" s="17">
        <v>1295</v>
      </c>
      <c r="G39" s="10">
        <v>14110.066553384309</v>
      </c>
      <c r="H39" s="18">
        <v>43633.416666666664</v>
      </c>
      <c r="I39" s="12">
        <v>70.62</v>
      </c>
      <c r="J39" s="12" t="s">
        <v>85</v>
      </c>
      <c r="K39" s="18">
        <v>43657</v>
      </c>
    </row>
    <row r="40" spans="2:11" x14ac:dyDescent="0.2">
      <c r="C40" s="19" t="s">
        <v>137</v>
      </c>
      <c r="G40" s="11">
        <f>SUM(G36:G39)</f>
        <v>40298.41273685779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38"/>
  <sheetViews>
    <sheetView workbookViewId="0">
      <selection activeCell="T26" sqref="T26"/>
    </sheetView>
  </sheetViews>
  <sheetFormatPr defaultRowHeight="15" x14ac:dyDescent="0.25"/>
  <cols>
    <col min="1" max="1" width="12.140625" customWidth="1"/>
    <col min="6" max="6" width="24" customWidth="1"/>
    <col min="7" max="7" width="9.140625" customWidth="1"/>
    <col min="8" max="8" width="15.28515625" customWidth="1"/>
    <col min="9" max="10" width="9.140625" customWidth="1"/>
    <col min="11" max="11" width="14.28515625" style="5" customWidth="1"/>
    <col min="12" max="12" width="13.28515625" style="5" customWidth="1"/>
    <col min="13" max="13" width="10.85546875" style="5" customWidth="1"/>
    <col min="14" max="14" width="12.42578125" style="5" customWidth="1"/>
    <col min="15" max="15" width="15.5703125" style="6" customWidth="1"/>
    <col min="16" max="16" width="22.140625" customWidth="1"/>
    <col min="17" max="17" width="9.140625" customWidth="1"/>
    <col min="18" max="18" width="13.28515625" customWidth="1"/>
    <col min="19" max="19" width="14.5703125" style="2" customWidth="1"/>
    <col min="20" max="20" width="9.85546875" style="4" customWidth="1"/>
    <col min="21" max="21" width="12.140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131</v>
      </c>
      <c r="I1" t="s">
        <v>7</v>
      </c>
      <c r="J1" t="s">
        <v>8</v>
      </c>
      <c r="K1" s="5" t="s">
        <v>9</v>
      </c>
      <c r="L1" s="5" t="s">
        <v>10</v>
      </c>
      <c r="M1" s="5" t="s">
        <v>128</v>
      </c>
      <c r="N1" s="5" t="s">
        <v>11</v>
      </c>
      <c r="O1" s="6" t="s">
        <v>129</v>
      </c>
      <c r="P1" t="s">
        <v>12</v>
      </c>
      <c r="Q1" t="s">
        <v>13</v>
      </c>
      <c r="R1" t="s">
        <v>14</v>
      </c>
      <c r="S1" s="2" t="s">
        <v>15</v>
      </c>
      <c r="T1" s="4" t="s">
        <v>83</v>
      </c>
      <c r="U1" t="s">
        <v>16</v>
      </c>
      <c r="V1" t="s">
        <v>17</v>
      </c>
      <c r="W1" t="s">
        <v>18</v>
      </c>
      <c r="AG1" t="s">
        <v>19</v>
      </c>
      <c r="AH1" t="s">
        <v>20</v>
      </c>
      <c r="AI1" t="s">
        <v>21</v>
      </c>
      <c r="AJ1" t="s">
        <v>22</v>
      </c>
    </row>
    <row r="2" spans="1:36" hidden="1" x14ac:dyDescent="0.25">
      <c r="A2" t="s">
        <v>23</v>
      </c>
      <c r="C2" t="s">
        <v>24</v>
      </c>
      <c r="D2">
        <v>2013</v>
      </c>
      <c r="E2" t="s">
        <v>57</v>
      </c>
      <c r="F2" t="s">
        <v>58</v>
      </c>
      <c r="G2" t="s">
        <v>27</v>
      </c>
      <c r="H2" t="s">
        <v>130</v>
      </c>
      <c r="I2" t="s">
        <v>41</v>
      </c>
      <c r="J2" t="s">
        <v>29</v>
      </c>
      <c r="K2" s="5">
        <v>368000</v>
      </c>
      <c r="L2" s="5">
        <v>275000</v>
      </c>
      <c r="M2" s="5">
        <f t="shared" ref="M2:M26" si="0">+L2/T2</f>
        <v>3828.4839203675347</v>
      </c>
      <c r="N2" s="5">
        <v>1295</v>
      </c>
      <c r="O2" s="6">
        <f>+M2+N2</f>
        <v>5123.4839203675347</v>
      </c>
      <c r="P2" t="s">
        <v>30</v>
      </c>
      <c r="Q2" s="2">
        <v>43645</v>
      </c>
      <c r="R2" s="2">
        <v>43666</v>
      </c>
      <c r="S2" s="2">
        <v>43622.46597222222</v>
      </c>
      <c r="T2" s="4">
        <v>71.83</v>
      </c>
      <c r="U2" s="3">
        <v>43623.54583333333</v>
      </c>
      <c r="V2">
        <v>23</v>
      </c>
      <c r="W2" t="s">
        <v>31</v>
      </c>
      <c r="AG2" t="s">
        <v>32</v>
      </c>
      <c r="AH2" t="s">
        <v>24</v>
      </c>
      <c r="AI2" t="s">
        <v>24</v>
      </c>
      <c r="AJ2" s="2">
        <v>43560</v>
      </c>
    </row>
    <row r="3" spans="1:36" hidden="1" x14ac:dyDescent="0.25">
      <c r="A3" t="s">
        <v>23</v>
      </c>
      <c r="C3" t="s">
        <v>24</v>
      </c>
      <c r="D3">
        <v>2007</v>
      </c>
      <c r="E3" t="s">
        <v>42</v>
      </c>
      <c r="F3" t="s">
        <v>43</v>
      </c>
      <c r="G3" t="s">
        <v>27</v>
      </c>
      <c r="H3" t="s">
        <v>130</v>
      </c>
      <c r="I3" t="s">
        <v>44</v>
      </c>
      <c r="J3" t="s">
        <v>29</v>
      </c>
      <c r="K3" s="5">
        <v>608000</v>
      </c>
      <c r="L3" s="5">
        <v>515000</v>
      </c>
      <c r="M3" s="5">
        <f t="shared" si="0"/>
        <v>7169.7062508701101</v>
      </c>
      <c r="N3" s="5">
        <v>1295</v>
      </c>
      <c r="O3" s="6">
        <f t="shared" ref="O3:O38" si="1">+M3+N3</f>
        <v>8464.7062508701092</v>
      </c>
      <c r="P3" t="s">
        <v>30</v>
      </c>
      <c r="Q3" s="2">
        <v>43645</v>
      </c>
      <c r="R3" s="2">
        <v>43666</v>
      </c>
      <c r="S3" s="2">
        <v>43622.484027777777</v>
      </c>
      <c r="T3" s="4">
        <v>71.83</v>
      </c>
      <c r="U3" s="3">
        <v>43623.54583333333</v>
      </c>
      <c r="V3">
        <v>23</v>
      </c>
      <c r="W3" t="s">
        <v>31</v>
      </c>
      <c r="AG3" t="s">
        <v>32</v>
      </c>
      <c r="AH3" t="s">
        <v>24</v>
      </c>
      <c r="AI3" t="s">
        <v>24</v>
      </c>
      <c r="AJ3" s="2">
        <v>43353</v>
      </c>
    </row>
    <row r="4" spans="1:36" hidden="1" x14ac:dyDescent="0.25">
      <c r="A4" t="s">
        <v>23</v>
      </c>
      <c r="C4" t="s">
        <v>24</v>
      </c>
      <c r="D4">
        <v>2012</v>
      </c>
      <c r="E4" t="s">
        <v>25</v>
      </c>
      <c r="F4" t="s">
        <v>26</v>
      </c>
      <c r="G4" t="s">
        <v>27</v>
      </c>
      <c r="H4" t="s">
        <v>130</v>
      </c>
      <c r="I4" t="s">
        <v>28</v>
      </c>
      <c r="J4" t="s">
        <v>29</v>
      </c>
      <c r="K4" s="5">
        <v>631000</v>
      </c>
      <c r="L4" s="5">
        <v>538000</v>
      </c>
      <c r="M4" s="5">
        <f t="shared" si="0"/>
        <v>7489.90672420994</v>
      </c>
      <c r="N4" s="5">
        <v>1295</v>
      </c>
      <c r="O4" s="6">
        <f t="shared" si="1"/>
        <v>8784.9067242099409</v>
      </c>
      <c r="P4" t="s">
        <v>30</v>
      </c>
      <c r="Q4" s="2">
        <v>43645</v>
      </c>
      <c r="R4" s="2">
        <v>43666</v>
      </c>
      <c r="S4" s="2">
        <v>43622.48541666667</v>
      </c>
      <c r="T4" s="4">
        <v>71.83</v>
      </c>
      <c r="U4" s="3">
        <v>43623.54583333333</v>
      </c>
      <c r="V4">
        <v>23</v>
      </c>
      <c r="W4" t="s">
        <v>31</v>
      </c>
      <c r="AG4" t="s">
        <v>32</v>
      </c>
      <c r="AH4" t="s">
        <v>24</v>
      </c>
      <c r="AI4" t="s">
        <v>24</v>
      </c>
      <c r="AJ4" s="2">
        <v>43437</v>
      </c>
    </row>
    <row r="5" spans="1:36" hidden="1" x14ac:dyDescent="0.25">
      <c r="A5" t="s">
        <v>23</v>
      </c>
      <c r="C5" t="s">
        <v>24</v>
      </c>
      <c r="D5">
        <v>2008</v>
      </c>
      <c r="E5" t="s">
        <v>55</v>
      </c>
      <c r="F5" t="s">
        <v>56</v>
      </c>
      <c r="G5" t="s">
        <v>27</v>
      </c>
      <c r="H5" t="s">
        <v>130</v>
      </c>
      <c r="I5" t="s">
        <v>41</v>
      </c>
      <c r="J5" t="s">
        <v>29</v>
      </c>
      <c r="K5" s="5">
        <v>268000</v>
      </c>
      <c r="L5" s="5">
        <v>175000</v>
      </c>
      <c r="M5" s="5">
        <f t="shared" si="0"/>
        <v>2436.3079493247947</v>
      </c>
      <c r="N5" s="5">
        <v>1295</v>
      </c>
      <c r="O5" s="6">
        <f t="shared" si="1"/>
        <v>3731.3079493247947</v>
      </c>
      <c r="P5" t="s">
        <v>30</v>
      </c>
      <c r="Q5" s="2">
        <v>43645</v>
      </c>
      <c r="R5" s="2">
        <v>43666</v>
      </c>
      <c r="S5" s="2">
        <v>43622.486111111109</v>
      </c>
      <c r="T5" s="4">
        <v>71.83</v>
      </c>
      <c r="U5" s="3">
        <v>43623.54583333333</v>
      </c>
      <c r="V5">
        <v>23</v>
      </c>
      <c r="W5" t="s">
        <v>31</v>
      </c>
      <c r="AG5" t="s">
        <v>32</v>
      </c>
      <c r="AH5" t="s">
        <v>24</v>
      </c>
      <c r="AI5" t="s">
        <v>24</v>
      </c>
      <c r="AJ5" s="2">
        <v>43598</v>
      </c>
    </row>
    <row r="6" spans="1:36" hidden="1" x14ac:dyDescent="0.25">
      <c r="A6" t="s">
        <v>23</v>
      </c>
      <c r="C6" t="s">
        <v>24</v>
      </c>
      <c r="D6">
        <v>2010</v>
      </c>
      <c r="E6" t="s">
        <v>47</v>
      </c>
      <c r="F6" t="s">
        <v>48</v>
      </c>
      <c r="G6" t="s">
        <v>27</v>
      </c>
      <c r="H6" t="s">
        <v>130</v>
      </c>
      <c r="I6" t="s">
        <v>49</v>
      </c>
      <c r="J6" t="s">
        <v>29</v>
      </c>
      <c r="K6" s="5">
        <v>568000</v>
      </c>
      <c r="L6" s="5">
        <v>475000</v>
      </c>
      <c r="M6" s="5">
        <f t="shared" si="0"/>
        <v>6612.8358624530147</v>
      </c>
      <c r="N6" s="5">
        <v>1295</v>
      </c>
      <c r="O6" s="6">
        <f t="shared" si="1"/>
        <v>7907.8358624530147</v>
      </c>
      <c r="P6" t="s">
        <v>30</v>
      </c>
      <c r="Q6" s="2">
        <v>43645</v>
      </c>
      <c r="R6" s="2">
        <v>43666</v>
      </c>
      <c r="S6" s="2">
        <v>43622.487500000003</v>
      </c>
      <c r="T6" s="4">
        <v>71.83</v>
      </c>
      <c r="U6" s="3">
        <v>43623.54583333333</v>
      </c>
      <c r="V6">
        <v>23</v>
      </c>
      <c r="W6" t="s">
        <v>31</v>
      </c>
      <c r="AG6" t="s">
        <v>32</v>
      </c>
      <c r="AH6" t="s">
        <v>24</v>
      </c>
      <c r="AI6" t="s">
        <v>24</v>
      </c>
      <c r="AJ6" s="2">
        <v>43539</v>
      </c>
    </row>
    <row r="7" spans="1:36" hidden="1" x14ac:dyDescent="0.25">
      <c r="A7" t="s">
        <v>23</v>
      </c>
      <c r="C7" t="s">
        <v>24</v>
      </c>
      <c r="D7">
        <v>2013</v>
      </c>
      <c r="E7" t="s">
        <v>62</v>
      </c>
      <c r="F7" t="s">
        <v>63</v>
      </c>
      <c r="G7" t="s">
        <v>27</v>
      </c>
      <c r="H7" t="s">
        <v>130</v>
      </c>
      <c r="I7" t="s">
        <v>64</v>
      </c>
      <c r="J7" t="s">
        <v>29</v>
      </c>
      <c r="K7" s="5">
        <v>708000</v>
      </c>
      <c r="L7" s="5">
        <v>615000</v>
      </c>
      <c r="M7" s="5">
        <f t="shared" si="0"/>
        <v>8561.8822219128506</v>
      </c>
      <c r="N7" s="5">
        <v>1295</v>
      </c>
      <c r="O7" s="6">
        <f t="shared" si="1"/>
        <v>9856.8822219128506</v>
      </c>
      <c r="P7" t="s">
        <v>30</v>
      </c>
      <c r="Q7" s="2">
        <v>43645</v>
      </c>
      <c r="R7" s="2">
        <v>43666</v>
      </c>
      <c r="S7" s="2">
        <v>43622.488194444442</v>
      </c>
      <c r="T7" s="4">
        <v>71.83</v>
      </c>
      <c r="U7" s="3">
        <v>43623.54583333333</v>
      </c>
      <c r="V7">
        <v>23</v>
      </c>
      <c r="W7" t="s">
        <v>31</v>
      </c>
      <c r="AG7" t="s">
        <v>32</v>
      </c>
      <c r="AH7" t="s">
        <v>24</v>
      </c>
      <c r="AI7" t="s">
        <v>24</v>
      </c>
      <c r="AJ7" s="2">
        <v>43448</v>
      </c>
    </row>
    <row r="8" spans="1:36" hidden="1" x14ac:dyDescent="0.25">
      <c r="A8" t="s">
        <v>23</v>
      </c>
      <c r="C8" t="s">
        <v>24</v>
      </c>
      <c r="D8">
        <v>2011</v>
      </c>
      <c r="E8" t="s">
        <v>65</v>
      </c>
      <c r="F8" t="s">
        <v>66</v>
      </c>
      <c r="G8" t="s">
        <v>27</v>
      </c>
      <c r="H8" t="s">
        <v>130</v>
      </c>
      <c r="I8" t="s">
        <v>67</v>
      </c>
      <c r="J8" t="s">
        <v>29</v>
      </c>
      <c r="K8" s="5">
        <v>707000</v>
      </c>
      <c r="L8" s="5">
        <v>614000</v>
      </c>
      <c r="M8" s="5">
        <f t="shared" si="0"/>
        <v>8547.9604622024217</v>
      </c>
      <c r="N8" s="5">
        <v>1295</v>
      </c>
      <c r="O8" s="6">
        <f t="shared" si="1"/>
        <v>9842.9604622024217</v>
      </c>
      <c r="P8" t="s">
        <v>30</v>
      </c>
      <c r="Q8" s="2">
        <v>43645</v>
      </c>
      <c r="R8" s="2">
        <v>43666</v>
      </c>
      <c r="S8" s="2">
        <v>43622.493750000001</v>
      </c>
      <c r="T8" s="4">
        <v>71.83</v>
      </c>
      <c r="U8" s="3">
        <v>43623.54583333333</v>
      </c>
      <c r="V8">
        <v>23</v>
      </c>
      <c r="W8" t="s">
        <v>31</v>
      </c>
      <c r="AG8" t="s">
        <v>32</v>
      </c>
      <c r="AH8" t="s">
        <v>24</v>
      </c>
      <c r="AI8" t="s">
        <v>24</v>
      </c>
      <c r="AJ8" s="2">
        <v>43026</v>
      </c>
    </row>
    <row r="9" spans="1:36" hidden="1" x14ac:dyDescent="0.25">
      <c r="A9" t="s">
        <v>23</v>
      </c>
      <c r="C9" t="s">
        <v>24</v>
      </c>
      <c r="D9">
        <v>2008</v>
      </c>
      <c r="E9" t="s">
        <v>45</v>
      </c>
      <c r="F9" s="8" t="s">
        <v>46</v>
      </c>
      <c r="G9" t="s">
        <v>27</v>
      </c>
      <c r="H9" t="s">
        <v>130</v>
      </c>
      <c r="I9" t="s">
        <v>41</v>
      </c>
      <c r="J9" t="s">
        <v>29</v>
      </c>
      <c r="K9" s="5">
        <v>531000</v>
      </c>
      <c r="L9" s="5">
        <v>438000</v>
      </c>
      <c r="M9" s="5">
        <f t="shared" si="0"/>
        <v>6097.7307531672004</v>
      </c>
      <c r="N9" s="5">
        <v>1295</v>
      </c>
      <c r="O9" s="6">
        <f t="shared" si="1"/>
        <v>7392.7307531672004</v>
      </c>
      <c r="P9" t="s">
        <v>30</v>
      </c>
      <c r="Q9" s="2">
        <v>43645</v>
      </c>
      <c r="R9" s="2">
        <v>43666</v>
      </c>
      <c r="S9" s="2">
        <v>43622.497916666667</v>
      </c>
      <c r="T9" s="4">
        <v>71.83</v>
      </c>
      <c r="U9" s="3">
        <v>43623.54583333333</v>
      </c>
      <c r="V9">
        <v>23</v>
      </c>
      <c r="W9" t="s">
        <v>31</v>
      </c>
      <c r="AG9" t="s">
        <v>32</v>
      </c>
      <c r="AH9" t="s">
        <v>24</v>
      </c>
      <c r="AI9" t="s">
        <v>24</v>
      </c>
      <c r="AJ9" s="2">
        <v>43551</v>
      </c>
    </row>
    <row r="10" spans="1:36" hidden="1" x14ac:dyDescent="0.25">
      <c r="A10" t="s">
        <v>23</v>
      </c>
      <c r="C10" t="s">
        <v>24</v>
      </c>
      <c r="D10">
        <v>2007</v>
      </c>
      <c r="E10" t="s">
        <v>50</v>
      </c>
      <c r="F10" s="8" t="s">
        <v>51</v>
      </c>
      <c r="G10" t="s">
        <v>27</v>
      </c>
      <c r="H10" t="s">
        <v>130</v>
      </c>
      <c r="I10" t="s">
        <v>52</v>
      </c>
      <c r="J10" t="s">
        <v>29</v>
      </c>
      <c r="K10" s="5">
        <v>389000</v>
      </c>
      <c r="L10" s="5">
        <v>295000</v>
      </c>
      <c r="M10" s="5">
        <f t="shared" si="0"/>
        <v>4106.9191145760824</v>
      </c>
      <c r="N10" s="5">
        <v>1295</v>
      </c>
      <c r="O10" s="6">
        <f t="shared" si="1"/>
        <v>5401.9191145760824</v>
      </c>
      <c r="P10" t="s">
        <v>30</v>
      </c>
      <c r="Q10" s="2">
        <v>43645</v>
      </c>
      <c r="R10" s="2">
        <v>43666</v>
      </c>
      <c r="S10" s="2">
        <v>43622.663888888892</v>
      </c>
      <c r="T10" s="4">
        <v>71.83</v>
      </c>
      <c r="U10" s="3">
        <v>43623.54583333333</v>
      </c>
      <c r="V10">
        <v>23</v>
      </c>
      <c r="W10" t="s">
        <v>31</v>
      </c>
      <c r="AG10" t="s">
        <v>32</v>
      </c>
      <c r="AH10" t="s">
        <v>24</v>
      </c>
      <c r="AI10" t="s">
        <v>24</v>
      </c>
      <c r="AJ10" s="2">
        <v>43502</v>
      </c>
    </row>
    <row r="11" spans="1:36" hidden="1" x14ac:dyDescent="0.25">
      <c r="A11" t="s">
        <v>23</v>
      </c>
      <c r="C11" t="s">
        <v>24</v>
      </c>
      <c r="D11">
        <v>2010</v>
      </c>
      <c r="E11" t="s">
        <v>42</v>
      </c>
      <c r="F11" s="8" t="s">
        <v>74</v>
      </c>
      <c r="G11" t="s">
        <v>27</v>
      </c>
      <c r="H11" t="s">
        <v>130</v>
      </c>
      <c r="I11" t="s">
        <v>75</v>
      </c>
      <c r="J11" t="s">
        <v>29</v>
      </c>
      <c r="K11" s="5">
        <v>794000</v>
      </c>
      <c r="L11" s="5">
        <v>700000</v>
      </c>
      <c r="M11" s="5">
        <f t="shared" si="0"/>
        <v>9745.2317972991787</v>
      </c>
      <c r="N11" s="5">
        <v>1295</v>
      </c>
      <c r="O11" s="6">
        <f t="shared" si="1"/>
        <v>11040.231797299179</v>
      </c>
      <c r="P11" t="s">
        <v>76</v>
      </c>
      <c r="Q11" s="2">
        <v>43642</v>
      </c>
      <c r="R11" s="2">
        <v>43666</v>
      </c>
      <c r="S11" s="2">
        <v>43622.763194444444</v>
      </c>
      <c r="T11" s="4">
        <v>71.83</v>
      </c>
      <c r="U11" s="3">
        <v>43623.54583333333</v>
      </c>
      <c r="V11">
        <v>20</v>
      </c>
      <c r="W11" t="s">
        <v>31</v>
      </c>
      <c r="AG11" t="s">
        <v>32</v>
      </c>
      <c r="AH11" t="s">
        <v>24</v>
      </c>
      <c r="AI11" t="s">
        <v>24</v>
      </c>
      <c r="AJ11" s="2">
        <v>43630</v>
      </c>
    </row>
    <row r="12" spans="1:36" hidden="1" x14ac:dyDescent="0.25">
      <c r="A12" t="s">
        <v>23</v>
      </c>
      <c r="C12" t="s">
        <v>24</v>
      </c>
      <c r="D12">
        <v>2012</v>
      </c>
      <c r="E12" t="s">
        <v>78</v>
      </c>
      <c r="F12" s="8" t="s">
        <v>79</v>
      </c>
      <c r="G12" t="s">
        <v>27</v>
      </c>
      <c r="H12" t="s">
        <v>130</v>
      </c>
      <c r="I12" t="s">
        <v>75</v>
      </c>
      <c r="J12" t="s">
        <v>29</v>
      </c>
      <c r="K12" s="5">
        <v>1204000</v>
      </c>
      <c r="L12" s="5">
        <v>1110000</v>
      </c>
      <c r="M12" s="5">
        <f t="shared" si="0"/>
        <v>15453.153278574413</v>
      </c>
      <c r="N12" s="5">
        <v>1295</v>
      </c>
      <c r="O12" s="6">
        <f t="shared" si="1"/>
        <v>16748.153278574413</v>
      </c>
      <c r="P12" t="s">
        <v>76</v>
      </c>
      <c r="Q12" s="2">
        <v>43642</v>
      </c>
      <c r="R12" s="2">
        <v>43666</v>
      </c>
      <c r="S12" s="2">
        <v>43622.765277777777</v>
      </c>
      <c r="T12" s="4">
        <v>71.83</v>
      </c>
      <c r="U12" s="3">
        <v>43623.54583333333</v>
      </c>
      <c r="V12">
        <v>20</v>
      </c>
      <c r="W12" t="s">
        <v>31</v>
      </c>
      <c r="AG12" t="s">
        <v>32</v>
      </c>
      <c r="AH12" t="s">
        <v>24</v>
      </c>
      <c r="AI12" t="s">
        <v>24</v>
      </c>
      <c r="AJ12" s="2">
        <v>43630</v>
      </c>
    </row>
    <row r="13" spans="1:36" hidden="1" x14ac:dyDescent="0.25">
      <c r="A13" t="s">
        <v>23</v>
      </c>
      <c r="C13" t="s">
        <v>24</v>
      </c>
      <c r="D13">
        <v>2007</v>
      </c>
      <c r="E13" t="s">
        <v>36</v>
      </c>
      <c r="F13" s="8" t="s">
        <v>37</v>
      </c>
      <c r="G13" t="s">
        <v>27</v>
      </c>
      <c r="H13" t="s">
        <v>132</v>
      </c>
      <c r="I13" t="s">
        <v>38</v>
      </c>
      <c r="J13" t="s">
        <v>29</v>
      </c>
      <c r="K13" s="5">
        <v>518000</v>
      </c>
      <c r="L13" s="5">
        <v>425000</v>
      </c>
      <c r="M13" s="5">
        <f t="shared" si="0"/>
        <v>5919.220055710307</v>
      </c>
      <c r="N13" s="5">
        <v>1295</v>
      </c>
      <c r="O13" s="6">
        <f t="shared" si="1"/>
        <v>7214.220055710307</v>
      </c>
      <c r="P13" t="s">
        <v>30</v>
      </c>
      <c r="Q13" s="2">
        <v>43645</v>
      </c>
      <c r="R13" s="2">
        <v>43666</v>
      </c>
      <c r="S13" s="2">
        <v>43624.77847222222</v>
      </c>
      <c r="T13" s="4">
        <v>71.8</v>
      </c>
      <c r="U13" s="3">
        <v>43626.648611111108</v>
      </c>
      <c r="V13">
        <v>21</v>
      </c>
      <c r="W13" t="s">
        <v>31</v>
      </c>
      <c r="AG13" t="s">
        <v>32</v>
      </c>
      <c r="AH13" t="s">
        <v>24</v>
      </c>
      <c r="AI13" t="s">
        <v>24</v>
      </c>
      <c r="AJ13" s="2">
        <v>43446</v>
      </c>
    </row>
    <row r="14" spans="1:36" hidden="1" x14ac:dyDescent="0.25">
      <c r="A14" t="s">
        <v>23</v>
      </c>
      <c r="C14" t="s">
        <v>24</v>
      </c>
      <c r="D14">
        <v>2011</v>
      </c>
      <c r="E14" t="s">
        <v>36</v>
      </c>
      <c r="F14" s="8" t="s">
        <v>80</v>
      </c>
      <c r="G14" t="s">
        <v>27</v>
      </c>
      <c r="H14" t="s">
        <v>130</v>
      </c>
      <c r="I14" t="s">
        <v>75</v>
      </c>
      <c r="J14" t="s">
        <v>29</v>
      </c>
      <c r="K14" s="5">
        <v>739000</v>
      </c>
      <c r="L14" s="5">
        <v>645000</v>
      </c>
      <c r="M14" s="5">
        <f t="shared" si="0"/>
        <v>8928.5714285714294</v>
      </c>
      <c r="N14" s="5">
        <v>1295</v>
      </c>
      <c r="O14" s="6">
        <f t="shared" si="1"/>
        <v>10223.571428571429</v>
      </c>
      <c r="P14" t="s">
        <v>76</v>
      </c>
      <c r="Q14" s="2">
        <v>43642</v>
      </c>
      <c r="R14" s="2">
        <v>43666</v>
      </c>
      <c r="S14" s="2">
        <v>43626.604861111111</v>
      </c>
      <c r="T14" s="4">
        <v>72.239999999999995</v>
      </c>
      <c r="U14" s="3">
        <v>43627.605555555558</v>
      </c>
      <c r="V14">
        <v>16</v>
      </c>
      <c r="W14" t="s">
        <v>31</v>
      </c>
      <c r="AG14" t="s">
        <v>32</v>
      </c>
      <c r="AH14" t="s">
        <v>24</v>
      </c>
      <c r="AI14" t="s">
        <v>24</v>
      </c>
      <c r="AJ14" s="2">
        <v>43623</v>
      </c>
    </row>
    <row r="15" spans="1:36" hidden="1" x14ac:dyDescent="0.25">
      <c r="A15" t="s">
        <v>23</v>
      </c>
      <c r="C15" t="s">
        <v>24</v>
      </c>
      <c r="D15">
        <v>2009</v>
      </c>
      <c r="E15" t="s">
        <v>72</v>
      </c>
      <c r="F15" s="8" t="s">
        <v>77</v>
      </c>
      <c r="G15" t="s">
        <v>27</v>
      </c>
      <c r="H15" t="s">
        <v>130</v>
      </c>
      <c r="I15" t="s">
        <v>75</v>
      </c>
      <c r="J15" t="s">
        <v>29</v>
      </c>
      <c r="K15" s="5">
        <v>639000</v>
      </c>
      <c r="L15" s="5">
        <v>545000</v>
      </c>
      <c r="M15" s="5">
        <f t="shared" si="0"/>
        <v>7544.2967884828358</v>
      </c>
      <c r="N15" s="5">
        <v>1295</v>
      </c>
      <c r="O15" s="6">
        <f t="shared" si="1"/>
        <v>8839.2967884828358</v>
      </c>
      <c r="P15" t="s">
        <v>76</v>
      </c>
      <c r="Q15" s="2">
        <v>43642</v>
      </c>
      <c r="R15" s="2">
        <v>43666</v>
      </c>
      <c r="S15" s="2">
        <v>43626.615277777775</v>
      </c>
      <c r="T15" s="4">
        <v>72.239999999999995</v>
      </c>
      <c r="U15" s="3">
        <v>43627.605555555558</v>
      </c>
      <c r="V15">
        <v>16</v>
      </c>
      <c r="W15" t="s">
        <v>31</v>
      </c>
      <c r="AG15" t="s">
        <v>32</v>
      </c>
      <c r="AH15" t="s">
        <v>24</v>
      </c>
      <c r="AI15" t="s">
        <v>24</v>
      </c>
      <c r="AJ15" s="2">
        <v>43628</v>
      </c>
    </row>
    <row r="16" spans="1:36" hidden="1" x14ac:dyDescent="0.25">
      <c r="A16" t="s">
        <v>23</v>
      </c>
      <c r="C16" t="s">
        <v>24</v>
      </c>
      <c r="D16">
        <v>2015</v>
      </c>
      <c r="E16" t="s">
        <v>81</v>
      </c>
      <c r="F16" s="8" t="s">
        <v>82</v>
      </c>
      <c r="G16" t="s">
        <v>27</v>
      </c>
      <c r="H16" t="s">
        <v>130</v>
      </c>
      <c r="I16" t="s">
        <v>75</v>
      </c>
      <c r="J16" t="s">
        <v>29</v>
      </c>
      <c r="K16" s="5">
        <v>1122000</v>
      </c>
      <c r="L16" s="5">
        <v>1028000</v>
      </c>
      <c r="M16" s="5">
        <f t="shared" si="0"/>
        <v>14230.343300110742</v>
      </c>
      <c r="N16" s="5">
        <v>1295</v>
      </c>
      <c r="O16" s="6">
        <f t="shared" si="1"/>
        <v>15525.343300110742</v>
      </c>
      <c r="P16" t="s">
        <v>76</v>
      </c>
      <c r="Q16" s="2">
        <v>43642</v>
      </c>
      <c r="R16" s="2">
        <v>43666</v>
      </c>
      <c r="S16" s="2">
        <v>43626.625</v>
      </c>
      <c r="T16" s="4">
        <v>72.239999999999995</v>
      </c>
      <c r="U16" s="3">
        <v>43627.605555555558</v>
      </c>
      <c r="V16">
        <v>16</v>
      </c>
      <c r="W16" t="s">
        <v>31</v>
      </c>
      <c r="AG16" t="s">
        <v>32</v>
      </c>
      <c r="AH16" t="s">
        <v>24</v>
      </c>
      <c r="AI16" t="s">
        <v>24</v>
      </c>
      <c r="AJ16" s="2">
        <v>43614</v>
      </c>
    </row>
    <row r="17" spans="1:36" hidden="1" x14ac:dyDescent="0.25">
      <c r="A17" t="s">
        <v>23</v>
      </c>
      <c r="C17" t="s">
        <v>24</v>
      </c>
      <c r="D17">
        <v>2010</v>
      </c>
      <c r="E17" t="s">
        <v>39</v>
      </c>
      <c r="F17" s="8" t="s">
        <v>40</v>
      </c>
      <c r="G17" t="s">
        <v>27</v>
      </c>
      <c r="H17" t="s">
        <v>130</v>
      </c>
      <c r="I17" t="s">
        <v>41</v>
      </c>
      <c r="J17" t="s">
        <v>29</v>
      </c>
      <c r="K17" s="5">
        <v>589000</v>
      </c>
      <c r="L17" s="5">
        <v>495000</v>
      </c>
      <c r="M17" s="5">
        <f t="shared" si="0"/>
        <v>6904.72869298368</v>
      </c>
      <c r="N17" s="5">
        <v>1295</v>
      </c>
      <c r="O17" s="6">
        <f t="shared" si="1"/>
        <v>8199.728692983681</v>
      </c>
      <c r="P17" t="s">
        <v>30</v>
      </c>
      <c r="Q17" s="2">
        <v>43645</v>
      </c>
      <c r="R17" s="2">
        <v>43666</v>
      </c>
      <c r="S17" s="2">
        <v>43627.331250000003</v>
      </c>
      <c r="T17" s="4">
        <v>71.69</v>
      </c>
      <c r="U17" s="3">
        <v>43627.605555555558</v>
      </c>
      <c r="V17">
        <v>18</v>
      </c>
      <c r="W17" t="s">
        <v>31</v>
      </c>
      <c r="AG17" t="s">
        <v>32</v>
      </c>
      <c r="AH17" t="s">
        <v>24</v>
      </c>
      <c r="AI17" t="s">
        <v>24</v>
      </c>
      <c r="AJ17" s="2">
        <v>43593</v>
      </c>
    </row>
    <row r="18" spans="1:36" hidden="1" x14ac:dyDescent="0.25">
      <c r="A18" t="s">
        <v>23</v>
      </c>
      <c r="C18" t="s">
        <v>24</v>
      </c>
      <c r="D18">
        <v>2008</v>
      </c>
      <c r="E18" t="s">
        <v>53</v>
      </c>
      <c r="F18" s="8" t="s">
        <v>54</v>
      </c>
      <c r="G18" t="s">
        <v>27</v>
      </c>
      <c r="H18" t="s">
        <v>130</v>
      </c>
      <c r="I18" t="s">
        <v>41</v>
      </c>
      <c r="J18" t="s">
        <v>29</v>
      </c>
      <c r="K18" s="5">
        <v>319000</v>
      </c>
      <c r="L18" s="5">
        <v>225000</v>
      </c>
      <c r="M18" s="5">
        <f t="shared" si="0"/>
        <v>3138.5130422653092</v>
      </c>
      <c r="N18" s="5">
        <v>1295</v>
      </c>
      <c r="O18" s="6">
        <f t="shared" si="1"/>
        <v>4433.5130422653092</v>
      </c>
      <c r="P18" t="s">
        <v>30</v>
      </c>
      <c r="Q18" s="2">
        <v>43645</v>
      </c>
      <c r="R18" s="2">
        <v>43666</v>
      </c>
      <c r="S18" s="2">
        <v>43627.331250000003</v>
      </c>
      <c r="T18" s="4">
        <v>71.69</v>
      </c>
      <c r="U18" s="3">
        <v>43627.605555555558</v>
      </c>
      <c r="V18">
        <v>18</v>
      </c>
      <c r="W18" t="s">
        <v>31</v>
      </c>
      <c r="AG18" t="s">
        <v>32</v>
      </c>
      <c r="AH18" t="s">
        <v>24</v>
      </c>
      <c r="AI18" t="s">
        <v>24</v>
      </c>
      <c r="AJ18" s="2">
        <v>43614</v>
      </c>
    </row>
    <row r="19" spans="1:36" hidden="1" x14ac:dyDescent="0.25">
      <c r="A19" t="s">
        <v>23</v>
      </c>
      <c r="C19" t="s">
        <v>24</v>
      </c>
      <c r="D19">
        <v>2009</v>
      </c>
      <c r="E19" t="s">
        <v>68</v>
      </c>
      <c r="F19" s="8" t="s">
        <v>69</v>
      </c>
      <c r="G19" t="s">
        <v>27</v>
      </c>
      <c r="H19" t="s">
        <v>130</v>
      </c>
      <c r="I19" t="s">
        <v>70</v>
      </c>
      <c r="J19" t="s">
        <v>29</v>
      </c>
      <c r="K19" s="5">
        <v>469000</v>
      </c>
      <c r="L19" s="5">
        <v>375000</v>
      </c>
      <c r="M19" s="5">
        <f t="shared" si="0"/>
        <v>5230.8550704421814</v>
      </c>
      <c r="N19" s="5">
        <v>1295</v>
      </c>
      <c r="O19" s="6">
        <f t="shared" si="1"/>
        <v>6525.8550704421814</v>
      </c>
      <c r="P19" t="s">
        <v>30</v>
      </c>
      <c r="Q19" s="2">
        <v>43645</v>
      </c>
      <c r="R19" s="2">
        <v>43666</v>
      </c>
      <c r="S19" s="2">
        <v>43627.331250000003</v>
      </c>
      <c r="T19" s="4">
        <v>71.69</v>
      </c>
      <c r="U19" s="3">
        <v>43627.605555555558</v>
      </c>
      <c r="V19">
        <v>18</v>
      </c>
      <c r="W19" t="s">
        <v>31</v>
      </c>
      <c r="AG19" t="s">
        <v>32</v>
      </c>
      <c r="AH19" t="s">
        <v>24</v>
      </c>
      <c r="AI19" t="s">
        <v>24</v>
      </c>
      <c r="AJ19" s="2">
        <v>43593</v>
      </c>
    </row>
    <row r="20" spans="1:36" hidden="1" x14ac:dyDescent="0.25">
      <c r="A20" t="s">
        <v>23</v>
      </c>
      <c r="C20" t="s">
        <v>24</v>
      </c>
      <c r="D20">
        <v>2012</v>
      </c>
      <c r="E20" t="s">
        <v>25</v>
      </c>
      <c r="F20" s="8" t="s">
        <v>71</v>
      </c>
      <c r="G20" t="s">
        <v>27</v>
      </c>
      <c r="H20" t="s">
        <v>130</v>
      </c>
      <c r="I20" t="s">
        <v>41</v>
      </c>
      <c r="J20" t="s">
        <v>29</v>
      </c>
      <c r="K20" s="5">
        <v>589000</v>
      </c>
      <c r="L20" s="5">
        <v>495000</v>
      </c>
      <c r="M20" s="5">
        <f t="shared" si="0"/>
        <v>6904.72869298368</v>
      </c>
      <c r="N20" s="5">
        <v>1295</v>
      </c>
      <c r="O20" s="6">
        <f t="shared" si="1"/>
        <v>8199.728692983681</v>
      </c>
      <c r="P20" t="s">
        <v>30</v>
      </c>
      <c r="Q20" s="2">
        <v>43645</v>
      </c>
      <c r="R20" s="2">
        <v>43666</v>
      </c>
      <c r="S20" s="2">
        <v>43627.331250000003</v>
      </c>
      <c r="T20" s="4">
        <v>71.69</v>
      </c>
      <c r="U20" s="3">
        <v>43627.605555555558</v>
      </c>
      <c r="V20">
        <v>18</v>
      </c>
      <c r="W20" t="s">
        <v>31</v>
      </c>
      <c r="AG20" t="s">
        <v>32</v>
      </c>
      <c r="AH20" t="s">
        <v>24</v>
      </c>
      <c r="AI20" t="s">
        <v>24</v>
      </c>
      <c r="AJ20" s="2">
        <v>43553</v>
      </c>
    </row>
    <row r="21" spans="1:36" hidden="1" x14ac:dyDescent="0.25">
      <c r="A21" t="s">
        <v>23</v>
      </c>
      <c r="C21" t="s">
        <v>24</v>
      </c>
      <c r="D21">
        <v>2007</v>
      </c>
      <c r="E21" t="s">
        <v>33</v>
      </c>
      <c r="F21" s="8" t="s">
        <v>34</v>
      </c>
      <c r="G21" t="s">
        <v>27</v>
      </c>
      <c r="H21" t="s">
        <v>130</v>
      </c>
      <c r="I21" t="s">
        <v>35</v>
      </c>
      <c r="J21" t="s">
        <v>29</v>
      </c>
      <c r="K21" s="5">
        <v>419000</v>
      </c>
      <c r="L21" s="5">
        <v>325000</v>
      </c>
      <c r="M21" s="5">
        <f t="shared" si="0"/>
        <v>4533.4077277165579</v>
      </c>
      <c r="N21" s="5">
        <v>1295</v>
      </c>
      <c r="O21" s="6">
        <f t="shared" si="1"/>
        <v>5828.4077277165579</v>
      </c>
      <c r="P21" t="s">
        <v>30</v>
      </c>
      <c r="Q21" s="2">
        <v>43645</v>
      </c>
      <c r="R21" s="2">
        <v>43666</v>
      </c>
      <c r="S21" s="2">
        <v>43627.335416666669</v>
      </c>
      <c r="T21" s="4">
        <v>71.69</v>
      </c>
      <c r="U21" s="3">
        <v>43627.605555555558</v>
      </c>
      <c r="V21">
        <v>18</v>
      </c>
      <c r="W21" t="s">
        <v>31</v>
      </c>
      <c r="AG21" t="s">
        <v>32</v>
      </c>
      <c r="AH21" t="s">
        <v>24</v>
      </c>
      <c r="AI21" t="s">
        <v>24</v>
      </c>
      <c r="AJ21" s="2">
        <v>43452</v>
      </c>
    </row>
    <row r="22" spans="1:36" hidden="1" x14ac:dyDescent="0.25">
      <c r="A22" t="s">
        <v>23</v>
      </c>
      <c r="C22" t="s">
        <v>24</v>
      </c>
      <c r="D22">
        <v>2010</v>
      </c>
      <c r="E22" t="s">
        <v>72</v>
      </c>
      <c r="F22" s="8" t="s">
        <v>73</v>
      </c>
      <c r="G22" t="s">
        <v>27</v>
      </c>
      <c r="H22" t="s">
        <v>130</v>
      </c>
      <c r="I22" t="s">
        <v>49</v>
      </c>
      <c r="J22" t="s">
        <v>29</v>
      </c>
      <c r="K22" s="5">
        <v>519000</v>
      </c>
      <c r="L22" s="5">
        <v>425000</v>
      </c>
      <c r="M22" s="5">
        <f t="shared" si="0"/>
        <v>5928.3024131678058</v>
      </c>
      <c r="N22" s="5">
        <v>1295</v>
      </c>
      <c r="O22" s="6">
        <f t="shared" si="1"/>
        <v>7223.3024131678058</v>
      </c>
      <c r="P22" t="s">
        <v>30</v>
      </c>
      <c r="Q22" s="2">
        <v>43645</v>
      </c>
      <c r="R22" s="2">
        <v>43666</v>
      </c>
      <c r="S22" s="2">
        <v>43627.336111111108</v>
      </c>
      <c r="T22" s="4">
        <v>71.69</v>
      </c>
      <c r="U22" s="3">
        <v>43627.605555555558</v>
      </c>
      <c r="V22">
        <v>18</v>
      </c>
      <c r="W22" t="s">
        <v>31</v>
      </c>
      <c r="AG22" t="s">
        <v>32</v>
      </c>
      <c r="AH22" t="s">
        <v>24</v>
      </c>
      <c r="AI22" t="s">
        <v>24</v>
      </c>
      <c r="AJ22" s="2">
        <v>43539</v>
      </c>
    </row>
    <row r="23" spans="1:36" hidden="1" x14ac:dyDescent="0.25">
      <c r="A23" t="s">
        <v>23</v>
      </c>
      <c r="C23" t="s">
        <v>24</v>
      </c>
      <c r="D23">
        <v>2012</v>
      </c>
      <c r="E23" t="s">
        <v>59</v>
      </c>
      <c r="F23" t="s">
        <v>60</v>
      </c>
      <c r="G23" t="s">
        <v>27</v>
      </c>
      <c r="H23" t="s">
        <v>130</v>
      </c>
      <c r="I23" t="s">
        <v>61</v>
      </c>
      <c r="J23" t="s">
        <v>29</v>
      </c>
      <c r="K23" s="5">
        <v>689000</v>
      </c>
      <c r="L23" s="5">
        <v>595000</v>
      </c>
      <c r="M23" s="5">
        <f t="shared" si="0"/>
        <v>8299.6233784349279</v>
      </c>
      <c r="N23" s="5">
        <v>1295</v>
      </c>
      <c r="O23" s="6">
        <f t="shared" si="1"/>
        <v>9594.6233784349279</v>
      </c>
      <c r="P23" t="s">
        <v>30</v>
      </c>
      <c r="Q23" s="2">
        <v>43645</v>
      </c>
      <c r="R23" s="2">
        <v>43666</v>
      </c>
      <c r="S23" s="2">
        <v>43627.337500000001</v>
      </c>
      <c r="T23" s="4">
        <v>71.69</v>
      </c>
      <c r="U23" s="3">
        <v>43627.605555555558</v>
      </c>
      <c r="V23">
        <v>18</v>
      </c>
      <c r="W23" t="s">
        <v>31</v>
      </c>
      <c r="AG23" t="s">
        <v>32</v>
      </c>
      <c r="AH23" t="s">
        <v>24</v>
      </c>
      <c r="AI23" t="s">
        <v>24</v>
      </c>
      <c r="AJ23" s="2">
        <v>43606</v>
      </c>
    </row>
    <row r="24" spans="1:36" hidden="1" x14ac:dyDescent="0.25">
      <c r="A24" t="s">
        <v>133</v>
      </c>
      <c r="F24" t="s">
        <v>122</v>
      </c>
      <c r="H24" t="s">
        <v>130</v>
      </c>
      <c r="K24" s="5">
        <v>654000</v>
      </c>
      <c r="L24" s="5">
        <v>560000</v>
      </c>
      <c r="M24" s="5">
        <f t="shared" si="0"/>
        <v>7758.3818232197282</v>
      </c>
      <c r="N24" s="5">
        <v>1295</v>
      </c>
      <c r="O24" s="6">
        <f t="shared" si="1"/>
        <v>9053.3818232197282</v>
      </c>
      <c r="P24" s="7"/>
      <c r="S24" s="2">
        <v>43651.696527777778</v>
      </c>
      <c r="T24" s="4">
        <v>72.180000000000007</v>
      </c>
    </row>
    <row r="25" spans="1:36" hidden="1" x14ac:dyDescent="0.25">
      <c r="A25" t="s">
        <v>133</v>
      </c>
      <c r="F25" t="s">
        <v>125</v>
      </c>
      <c r="H25" t="s">
        <v>130</v>
      </c>
      <c r="K25" s="5">
        <v>309000</v>
      </c>
      <c r="L25" s="5">
        <v>215000</v>
      </c>
      <c r="M25" s="5">
        <f t="shared" si="0"/>
        <v>2978.6644499861454</v>
      </c>
      <c r="N25" s="5">
        <v>1295</v>
      </c>
      <c r="O25" s="6">
        <f t="shared" si="1"/>
        <v>4273.664449986145</v>
      </c>
      <c r="S25" s="2">
        <v>43652.663888888892</v>
      </c>
      <c r="T25" s="4">
        <v>72.180000000000007</v>
      </c>
    </row>
    <row r="26" spans="1:36" x14ac:dyDescent="0.25">
      <c r="A26" t="s">
        <v>134</v>
      </c>
      <c r="F26" t="s">
        <v>84</v>
      </c>
      <c r="H26" t="s">
        <v>75</v>
      </c>
      <c r="K26" s="5">
        <v>647000</v>
      </c>
      <c r="L26" s="5">
        <v>555000</v>
      </c>
      <c r="M26" s="5">
        <f t="shared" si="0"/>
        <v>7858.963466440101</v>
      </c>
      <c r="N26" s="5">
        <v>1295</v>
      </c>
      <c r="O26" s="6">
        <f t="shared" si="1"/>
        <v>9153.9634664401019</v>
      </c>
      <c r="P26" t="s">
        <v>85</v>
      </c>
      <c r="Q26" s="2">
        <v>43657</v>
      </c>
      <c r="R26" s="2">
        <v>43687</v>
      </c>
      <c r="S26" s="2">
        <v>43633.418749999997</v>
      </c>
      <c r="T26" s="4">
        <v>70.62</v>
      </c>
    </row>
    <row r="27" spans="1:36" x14ac:dyDescent="0.25">
      <c r="A27" t="s">
        <v>134</v>
      </c>
      <c r="F27" t="s">
        <v>87</v>
      </c>
      <c r="H27" t="s">
        <v>130</v>
      </c>
      <c r="K27" s="5">
        <v>457500</v>
      </c>
      <c r="L27" s="5">
        <v>363500</v>
      </c>
      <c r="M27" s="5">
        <f t="shared" ref="M27:M38" si="2">+L27/T27</f>
        <v>5147.2670631549136</v>
      </c>
      <c r="N27" s="5">
        <v>1295</v>
      </c>
      <c r="O27" s="6">
        <f t="shared" si="1"/>
        <v>6442.2670631549136</v>
      </c>
      <c r="P27" t="s">
        <v>85</v>
      </c>
      <c r="Q27" s="2">
        <v>43657</v>
      </c>
      <c r="R27" s="2">
        <v>43687</v>
      </c>
      <c r="S27" s="2">
        <v>43623.46597222222</v>
      </c>
      <c r="T27" s="4">
        <v>70.62</v>
      </c>
    </row>
    <row r="28" spans="1:36" x14ac:dyDescent="0.25">
      <c r="A28" t="s">
        <v>134</v>
      </c>
      <c r="F28" t="s">
        <v>90</v>
      </c>
      <c r="H28" t="s">
        <v>130</v>
      </c>
      <c r="K28" s="5">
        <v>757000</v>
      </c>
      <c r="L28" s="5">
        <v>664000</v>
      </c>
      <c r="M28" s="5">
        <f t="shared" si="2"/>
        <v>9297.1156538784653</v>
      </c>
      <c r="N28" s="5">
        <v>1295</v>
      </c>
      <c r="O28" s="6">
        <f t="shared" si="1"/>
        <v>10592.115653878465</v>
      </c>
      <c r="P28" t="s">
        <v>85</v>
      </c>
      <c r="Q28" s="2">
        <v>43657</v>
      </c>
      <c r="R28" s="2">
        <v>43687</v>
      </c>
      <c r="S28" s="2">
        <v>43628.587500000001</v>
      </c>
      <c r="T28" s="4">
        <v>71.42</v>
      </c>
    </row>
    <row r="29" spans="1:36" x14ac:dyDescent="0.25">
      <c r="A29" t="s">
        <v>134</v>
      </c>
      <c r="F29" t="s">
        <v>91</v>
      </c>
      <c r="H29" t="s">
        <v>75</v>
      </c>
      <c r="K29" s="5">
        <v>997000</v>
      </c>
      <c r="L29" s="5">
        <v>905000</v>
      </c>
      <c r="M29" s="5">
        <f t="shared" si="2"/>
        <v>12815.066553384309</v>
      </c>
      <c r="N29" s="5">
        <v>1295</v>
      </c>
      <c r="O29" s="6">
        <f t="shared" si="1"/>
        <v>14110.066553384309</v>
      </c>
      <c r="P29" t="s">
        <v>85</v>
      </c>
      <c r="Q29" s="2">
        <v>43657</v>
      </c>
      <c r="R29" s="2">
        <v>43687</v>
      </c>
      <c r="S29" s="2">
        <v>43633.416666666664</v>
      </c>
      <c r="T29" s="4">
        <v>70.62</v>
      </c>
    </row>
    <row r="30" spans="1:36" hidden="1" x14ac:dyDescent="0.25">
      <c r="A30" t="s">
        <v>134</v>
      </c>
      <c r="F30" t="s">
        <v>93</v>
      </c>
      <c r="H30" t="s">
        <v>135</v>
      </c>
      <c r="K30" s="5">
        <v>272000</v>
      </c>
      <c r="L30" s="5">
        <v>180000</v>
      </c>
      <c r="M30" s="5">
        <f t="shared" si="2"/>
        <v>2540.5786873676784</v>
      </c>
      <c r="N30" s="5">
        <v>1295</v>
      </c>
      <c r="O30" s="6">
        <f t="shared" si="1"/>
        <v>3835.5786873676784</v>
      </c>
      <c r="P30" t="s">
        <v>95</v>
      </c>
      <c r="Q30" s="2">
        <v>43662</v>
      </c>
      <c r="R30" s="2">
        <v>43687</v>
      </c>
      <c r="S30" s="2">
        <v>43636.268750000003</v>
      </c>
      <c r="T30" s="4">
        <v>70.849999999999994</v>
      </c>
    </row>
    <row r="31" spans="1:36" hidden="1" x14ac:dyDescent="0.25">
      <c r="A31" t="s">
        <v>134</v>
      </c>
      <c r="F31" t="s">
        <v>97</v>
      </c>
      <c r="H31" t="s">
        <v>130</v>
      </c>
      <c r="K31" s="5">
        <v>538000</v>
      </c>
      <c r="L31" s="5">
        <v>443000</v>
      </c>
      <c r="M31" s="5">
        <f t="shared" si="2"/>
        <v>6095.2118877270223</v>
      </c>
      <c r="N31" s="5">
        <v>1295</v>
      </c>
      <c r="O31" s="6">
        <f t="shared" si="1"/>
        <v>7390.2118877270223</v>
      </c>
      <c r="P31" t="s">
        <v>98</v>
      </c>
      <c r="Q31" s="2">
        <v>43668</v>
      </c>
      <c r="R31" s="2">
        <v>43696</v>
      </c>
      <c r="S31" s="2">
        <v>43647.741666666669</v>
      </c>
      <c r="T31" s="4">
        <v>72.680000000000007</v>
      </c>
    </row>
    <row r="32" spans="1:36" hidden="1" x14ac:dyDescent="0.25">
      <c r="A32" t="s">
        <v>134</v>
      </c>
      <c r="F32" t="s">
        <v>99</v>
      </c>
      <c r="H32" t="s">
        <v>130</v>
      </c>
      <c r="K32" s="5">
        <v>348000</v>
      </c>
      <c r="L32" s="5">
        <v>253000</v>
      </c>
      <c r="M32" s="5">
        <f t="shared" si="2"/>
        <v>3481.0126582278476</v>
      </c>
      <c r="N32" s="5">
        <v>1295</v>
      </c>
      <c r="O32" s="6">
        <f t="shared" si="1"/>
        <v>4776.0126582278481</v>
      </c>
      <c r="P32" t="s">
        <v>98</v>
      </c>
      <c r="Q32" s="2">
        <v>43668</v>
      </c>
      <c r="R32" s="2">
        <v>43696</v>
      </c>
      <c r="S32" s="2">
        <v>43647.741666666669</v>
      </c>
      <c r="T32" s="4">
        <v>72.680000000000007</v>
      </c>
    </row>
    <row r="33" spans="1:20" hidden="1" x14ac:dyDescent="0.25">
      <c r="A33" t="s">
        <v>134</v>
      </c>
      <c r="F33" t="s">
        <v>101</v>
      </c>
      <c r="H33" t="s">
        <v>130</v>
      </c>
      <c r="K33" s="5">
        <v>468000</v>
      </c>
      <c r="L33" s="5">
        <v>373000</v>
      </c>
      <c r="M33" s="5">
        <f t="shared" si="2"/>
        <v>5132.0858558062737</v>
      </c>
      <c r="N33" s="5">
        <v>1295</v>
      </c>
      <c r="O33" s="6">
        <f t="shared" si="1"/>
        <v>6427.0858558062737</v>
      </c>
      <c r="P33" t="s">
        <v>98</v>
      </c>
      <c r="Q33" s="2">
        <v>43668</v>
      </c>
      <c r="R33" s="2">
        <v>43696</v>
      </c>
      <c r="S33" s="2">
        <v>43647.741666666669</v>
      </c>
      <c r="T33" s="4">
        <v>72.680000000000007</v>
      </c>
    </row>
    <row r="34" spans="1:20" hidden="1" x14ac:dyDescent="0.25">
      <c r="A34" t="s">
        <v>134</v>
      </c>
      <c r="F34" t="s">
        <v>103</v>
      </c>
      <c r="H34" t="s">
        <v>130</v>
      </c>
      <c r="K34" s="5">
        <v>338000</v>
      </c>
      <c r="L34" s="5">
        <v>243000</v>
      </c>
      <c r="M34" s="5">
        <f t="shared" si="2"/>
        <v>3343.4232250963123</v>
      </c>
      <c r="N34" s="5">
        <v>1295</v>
      </c>
      <c r="O34" s="6">
        <f t="shared" si="1"/>
        <v>4638.4232250963123</v>
      </c>
      <c r="P34" t="s">
        <v>98</v>
      </c>
      <c r="Q34" s="2">
        <v>43668</v>
      </c>
      <c r="R34" s="2">
        <v>43696</v>
      </c>
      <c r="S34" s="2">
        <v>43647.741666666669</v>
      </c>
      <c r="T34" s="4">
        <v>72.680000000000007</v>
      </c>
    </row>
    <row r="35" spans="1:20" hidden="1" x14ac:dyDescent="0.25">
      <c r="A35" t="s">
        <v>134</v>
      </c>
      <c r="F35" t="s">
        <v>105</v>
      </c>
      <c r="H35" t="s">
        <v>130</v>
      </c>
      <c r="K35" s="5">
        <v>538000</v>
      </c>
      <c r="L35" s="5">
        <v>443000</v>
      </c>
      <c r="M35" s="5">
        <f t="shared" si="2"/>
        <v>6095.2118877270223</v>
      </c>
      <c r="N35" s="5">
        <v>1295</v>
      </c>
      <c r="O35" s="6">
        <f t="shared" si="1"/>
        <v>7390.2118877270223</v>
      </c>
      <c r="P35" t="s">
        <v>98</v>
      </c>
      <c r="Q35" s="2">
        <v>43668</v>
      </c>
      <c r="R35" s="2">
        <v>43696</v>
      </c>
      <c r="S35" s="2">
        <v>43647.741666666669</v>
      </c>
      <c r="T35" s="4">
        <v>72.680000000000007</v>
      </c>
    </row>
    <row r="36" spans="1:20" hidden="1" x14ac:dyDescent="0.25">
      <c r="A36" t="s">
        <v>134</v>
      </c>
      <c r="F36" t="s">
        <v>107</v>
      </c>
      <c r="H36" t="s">
        <v>130</v>
      </c>
      <c r="K36" s="5">
        <v>342000</v>
      </c>
      <c r="L36" s="5">
        <v>248000</v>
      </c>
      <c r="M36" s="5">
        <f t="shared" si="2"/>
        <v>3446.8380820013899</v>
      </c>
      <c r="N36" s="5">
        <v>1295</v>
      </c>
      <c r="O36" s="6">
        <f t="shared" si="1"/>
        <v>4741.8380820013899</v>
      </c>
      <c r="P36" t="s">
        <v>98</v>
      </c>
      <c r="Q36" s="2">
        <v>43668</v>
      </c>
      <c r="R36" s="2">
        <v>43696</v>
      </c>
      <c r="S36" s="2">
        <v>43649.87222222222</v>
      </c>
      <c r="T36" s="4">
        <v>71.95</v>
      </c>
    </row>
    <row r="37" spans="1:20" hidden="1" x14ac:dyDescent="0.25">
      <c r="A37" t="s">
        <v>134</v>
      </c>
      <c r="F37" t="s">
        <v>108</v>
      </c>
      <c r="H37" t="s">
        <v>130</v>
      </c>
      <c r="K37" s="5">
        <v>478000</v>
      </c>
      <c r="L37" s="5">
        <v>384000</v>
      </c>
      <c r="M37" s="5">
        <f t="shared" si="2"/>
        <v>5337.0396108408613</v>
      </c>
      <c r="N37" s="5">
        <v>1295</v>
      </c>
      <c r="O37" s="6">
        <f t="shared" si="1"/>
        <v>6632.0396108408613</v>
      </c>
      <c r="P37" t="s">
        <v>110</v>
      </c>
      <c r="Q37" s="2">
        <v>43674</v>
      </c>
      <c r="R37" s="2">
        <v>43696</v>
      </c>
      <c r="S37" s="2">
        <v>43649.870138888888</v>
      </c>
      <c r="T37" s="4">
        <v>71.95</v>
      </c>
    </row>
    <row r="38" spans="1:20" hidden="1" x14ac:dyDescent="0.25">
      <c r="A38" t="s">
        <v>134</v>
      </c>
      <c r="F38" t="s">
        <v>111</v>
      </c>
      <c r="H38" t="s">
        <v>130</v>
      </c>
      <c r="K38" s="5">
        <v>913000</v>
      </c>
      <c r="L38" s="5">
        <v>819000</v>
      </c>
      <c r="M38" s="5">
        <f t="shared" si="2"/>
        <v>11382.904794996524</v>
      </c>
      <c r="N38" s="5">
        <v>1295</v>
      </c>
      <c r="O38" s="6">
        <f t="shared" si="1"/>
        <v>12677.904794996524</v>
      </c>
      <c r="P38" t="s">
        <v>110</v>
      </c>
      <c r="Q38" s="2">
        <v>43674</v>
      </c>
      <c r="R38" s="2">
        <v>43696</v>
      </c>
      <c r="S38" s="2">
        <v>43649.869444444441</v>
      </c>
      <c r="T38" s="4">
        <v>71.95</v>
      </c>
    </row>
  </sheetData>
  <autoFilter ref="A1:AJ38">
    <filterColumn colId="15">
      <filters>
        <filter val="Glovis Comet(KZ)"/>
      </filters>
    </filterColumn>
    <sortState ref="A2:AJ23">
      <sortCondition ref="S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workbookViewId="0">
      <selection activeCell="L2" sqref="L2:L14"/>
    </sheetView>
  </sheetViews>
  <sheetFormatPr defaultRowHeight="15" x14ac:dyDescent="0.25"/>
  <cols>
    <col min="3" max="3" width="20.5703125" customWidth="1"/>
    <col min="4" max="9" width="9.140625" customWidth="1"/>
    <col min="10" max="10" width="18.28515625" customWidth="1"/>
    <col min="11" max="11" width="17.85546875" customWidth="1"/>
    <col min="13" max="13" width="16" customWidth="1"/>
    <col min="14" max="14" width="13.28515625" customWidth="1"/>
    <col min="15" max="15" width="13.7109375" customWidth="1"/>
  </cols>
  <sheetData>
    <row r="1" spans="1:28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Y1" t="s">
        <v>19</v>
      </c>
      <c r="Z1" t="s">
        <v>20</v>
      </c>
      <c r="AA1" t="s">
        <v>21</v>
      </c>
      <c r="AB1" t="s">
        <v>22</v>
      </c>
    </row>
    <row r="2" spans="1:28" x14ac:dyDescent="0.25">
      <c r="A2">
        <v>2010</v>
      </c>
      <c r="B2" t="s">
        <v>45</v>
      </c>
      <c r="C2" t="s">
        <v>84</v>
      </c>
      <c r="D2" t="s">
        <v>27</v>
      </c>
      <c r="E2" t="s">
        <v>75</v>
      </c>
      <c r="F2" t="s">
        <v>29</v>
      </c>
      <c r="G2" s="1">
        <v>647000</v>
      </c>
      <c r="H2" s="1">
        <v>555000</v>
      </c>
      <c r="I2" s="1">
        <v>1295</v>
      </c>
      <c r="J2" t="s">
        <v>85</v>
      </c>
      <c r="K2" s="2">
        <v>43657</v>
      </c>
      <c r="L2" s="2">
        <v>43687</v>
      </c>
      <c r="M2" s="3">
        <v>43633.418749999997</v>
      </c>
      <c r="N2" s="3">
        <v>43637.458333333336</v>
      </c>
      <c r="O2">
        <v>22</v>
      </c>
      <c r="P2" t="s">
        <v>31</v>
      </c>
      <c r="Y2" t="s">
        <v>24</v>
      </c>
      <c r="Z2" t="s">
        <v>24</v>
      </c>
      <c r="AA2" t="s">
        <v>24</v>
      </c>
      <c r="AB2" s="2">
        <v>43637</v>
      </c>
    </row>
    <row r="3" spans="1:28" x14ac:dyDescent="0.25">
      <c r="A3">
        <v>2007</v>
      </c>
      <c r="B3" t="s">
        <v>86</v>
      </c>
      <c r="C3" t="s">
        <v>87</v>
      </c>
      <c r="D3" t="s">
        <v>27</v>
      </c>
      <c r="E3" t="s">
        <v>88</v>
      </c>
      <c r="F3" t="s">
        <v>29</v>
      </c>
      <c r="G3" s="1">
        <v>457500</v>
      </c>
      <c r="H3" s="1">
        <v>363500</v>
      </c>
      <c r="I3" s="1">
        <v>1295</v>
      </c>
      <c r="J3" t="s">
        <v>85</v>
      </c>
      <c r="K3" s="2">
        <v>43657</v>
      </c>
      <c r="L3" s="2">
        <v>43687</v>
      </c>
      <c r="M3" s="3">
        <v>43623.46597222222</v>
      </c>
      <c r="N3" s="3">
        <v>43626.648611111108</v>
      </c>
      <c r="O3">
        <v>32</v>
      </c>
      <c r="P3" t="s">
        <v>31</v>
      </c>
      <c r="Y3" t="s">
        <v>24</v>
      </c>
      <c r="Z3" t="s">
        <v>24</v>
      </c>
      <c r="AA3" t="s">
        <v>24</v>
      </c>
      <c r="AB3" s="2">
        <v>43633</v>
      </c>
    </row>
    <row r="4" spans="1:28" x14ac:dyDescent="0.25">
      <c r="A4">
        <v>2010</v>
      </c>
      <c r="B4" t="s">
        <v>89</v>
      </c>
      <c r="C4" t="s">
        <v>90</v>
      </c>
      <c r="D4" t="s">
        <v>27</v>
      </c>
      <c r="E4" t="s">
        <v>75</v>
      </c>
      <c r="F4" t="s">
        <v>29</v>
      </c>
      <c r="G4" s="1">
        <v>757000</v>
      </c>
      <c r="H4" s="1">
        <v>664000</v>
      </c>
      <c r="I4" s="1">
        <v>1295</v>
      </c>
      <c r="J4" t="s">
        <v>85</v>
      </c>
      <c r="K4" s="2">
        <v>43657</v>
      </c>
      <c r="L4" s="2">
        <v>43687</v>
      </c>
      <c r="M4" s="3">
        <v>43628.587500000001</v>
      </c>
      <c r="N4" s="3">
        <v>43630.513194444444</v>
      </c>
      <c r="O4">
        <v>27</v>
      </c>
      <c r="P4" t="s">
        <v>31</v>
      </c>
      <c r="Y4" t="s">
        <v>24</v>
      </c>
      <c r="Z4" t="s">
        <v>24</v>
      </c>
      <c r="AA4" t="s">
        <v>24</v>
      </c>
      <c r="AB4" s="2">
        <v>43636</v>
      </c>
    </row>
    <row r="5" spans="1:28" x14ac:dyDescent="0.25">
      <c r="A5">
        <v>2012</v>
      </c>
      <c r="B5" t="s">
        <v>78</v>
      </c>
      <c r="C5" t="s">
        <v>91</v>
      </c>
      <c r="D5" t="s">
        <v>27</v>
      </c>
      <c r="E5" t="s">
        <v>75</v>
      </c>
      <c r="F5" t="s">
        <v>29</v>
      </c>
      <c r="G5" s="1">
        <v>997000</v>
      </c>
      <c r="H5" s="1">
        <v>905000</v>
      </c>
      <c r="I5" s="1">
        <v>1295</v>
      </c>
      <c r="J5" t="s">
        <v>85</v>
      </c>
      <c r="K5" s="2">
        <v>43657</v>
      </c>
      <c r="L5" s="2">
        <v>43687</v>
      </c>
      <c r="M5" s="3">
        <v>43633.416666666664</v>
      </c>
      <c r="N5" s="3">
        <v>43637.458333333336</v>
      </c>
      <c r="O5">
        <v>22</v>
      </c>
      <c r="P5" t="s">
        <v>31</v>
      </c>
      <c r="Y5" t="s">
        <v>24</v>
      </c>
      <c r="Z5" t="s">
        <v>24</v>
      </c>
      <c r="AA5" t="s">
        <v>24</v>
      </c>
      <c r="AB5" s="2">
        <v>43641</v>
      </c>
    </row>
    <row r="6" spans="1:28" x14ac:dyDescent="0.25">
      <c r="A6">
        <v>2008</v>
      </c>
      <c r="B6" t="s">
        <v>92</v>
      </c>
      <c r="C6" t="s">
        <v>93</v>
      </c>
      <c r="D6" t="s">
        <v>27</v>
      </c>
      <c r="E6" t="s">
        <v>94</v>
      </c>
      <c r="F6" t="s">
        <v>29</v>
      </c>
      <c r="G6" s="1">
        <v>272000</v>
      </c>
      <c r="H6" s="1">
        <v>180000</v>
      </c>
      <c r="I6" s="1">
        <v>1295</v>
      </c>
      <c r="J6" t="s">
        <v>95</v>
      </c>
      <c r="K6" s="2">
        <v>43662</v>
      </c>
      <c r="L6" s="2">
        <v>43687</v>
      </c>
      <c r="M6" s="3">
        <v>43636.268750000003</v>
      </c>
      <c r="N6" s="3">
        <v>43637.458333333336</v>
      </c>
      <c r="O6">
        <v>19</v>
      </c>
      <c r="P6" t="s">
        <v>31</v>
      </c>
      <c r="Y6" t="s">
        <v>24</v>
      </c>
      <c r="Z6" t="s">
        <v>24</v>
      </c>
      <c r="AA6" t="s">
        <v>24</v>
      </c>
      <c r="AB6" s="2">
        <v>43619</v>
      </c>
    </row>
    <row r="7" spans="1:28" x14ac:dyDescent="0.25">
      <c r="A7">
        <v>2010</v>
      </c>
      <c r="B7" t="s">
        <v>96</v>
      </c>
      <c r="C7" t="s">
        <v>97</v>
      </c>
      <c r="D7" t="s">
        <v>27</v>
      </c>
      <c r="E7" t="s">
        <v>75</v>
      </c>
      <c r="F7" t="s">
        <v>29</v>
      </c>
      <c r="G7" s="1">
        <v>538000</v>
      </c>
      <c r="H7" s="1">
        <v>443000</v>
      </c>
      <c r="I7" s="1">
        <v>1295</v>
      </c>
      <c r="J7" t="s">
        <v>98</v>
      </c>
      <c r="K7" s="2">
        <v>43668</v>
      </c>
      <c r="L7" s="2">
        <v>43696</v>
      </c>
      <c r="M7" s="3">
        <v>43647.741666666669</v>
      </c>
      <c r="N7" s="3">
        <v>43648.314583333333</v>
      </c>
      <c r="O7">
        <v>8</v>
      </c>
      <c r="P7" t="s">
        <v>31</v>
      </c>
      <c r="Y7" t="s">
        <v>24</v>
      </c>
      <c r="Z7" t="s">
        <v>24</v>
      </c>
      <c r="AA7" t="s">
        <v>24</v>
      </c>
      <c r="AB7" s="2">
        <v>43651</v>
      </c>
    </row>
    <row r="8" spans="1:28" x14ac:dyDescent="0.25">
      <c r="A8">
        <v>2010</v>
      </c>
      <c r="B8" t="s">
        <v>53</v>
      </c>
      <c r="C8" t="s">
        <v>99</v>
      </c>
      <c r="D8" t="s">
        <v>27</v>
      </c>
      <c r="E8" t="s">
        <v>100</v>
      </c>
      <c r="F8" t="s">
        <v>29</v>
      </c>
      <c r="G8" s="1">
        <v>348000</v>
      </c>
      <c r="H8" s="1">
        <v>253000</v>
      </c>
      <c r="I8" s="1">
        <v>1295</v>
      </c>
      <c r="J8" t="s">
        <v>98</v>
      </c>
      <c r="K8" s="2">
        <v>43668</v>
      </c>
      <c r="L8" s="2">
        <v>43696</v>
      </c>
      <c r="M8" s="3">
        <v>43647.741666666669</v>
      </c>
      <c r="N8" s="3">
        <v>43648.314583333333</v>
      </c>
      <c r="O8">
        <v>8</v>
      </c>
      <c r="P8" t="s">
        <v>31</v>
      </c>
      <c r="Y8" t="s">
        <v>24</v>
      </c>
      <c r="Z8" t="s">
        <v>24</v>
      </c>
      <c r="AA8" t="s">
        <v>24</v>
      </c>
      <c r="AB8" s="2">
        <v>43649</v>
      </c>
    </row>
    <row r="9" spans="1:28" x14ac:dyDescent="0.25">
      <c r="A9">
        <v>2012</v>
      </c>
      <c r="B9" t="s">
        <v>57</v>
      </c>
      <c r="C9" t="s">
        <v>101</v>
      </c>
      <c r="D9" t="s">
        <v>27</v>
      </c>
      <c r="E9" t="s">
        <v>102</v>
      </c>
      <c r="F9" t="s">
        <v>29</v>
      </c>
      <c r="G9" s="1">
        <v>468000</v>
      </c>
      <c r="H9" s="1">
        <v>373000</v>
      </c>
      <c r="I9" s="1">
        <v>1295</v>
      </c>
      <c r="J9" t="s">
        <v>98</v>
      </c>
      <c r="K9" s="2">
        <v>43668</v>
      </c>
      <c r="L9" s="2">
        <v>43696</v>
      </c>
      <c r="M9" s="3">
        <v>43647.741666666669</v>
      </c>
      <c r="N9" s="3">
        <v>43648.314583333333</v>
      </c>
      <c r="O9">
        <v>8</v>
      </c>
      <c r="P9" t="s">
        <v>31</v>
      </c>
      <c r="Y9" t="s">
        <v>24</v>
      </c>
      <c r="Z9" t="s">
        <v>24</v>
      </c>
      <c r="AA9" t="s">
        <v>24</v>
      </c>
      <c r="AB9" s="2">
        <v>43566</v>
      </c>
    </row>
    <row r="10" spans="1:28" x14ac:dyDescent="0.25">
      <c r="A10">
        <v>2008</v>
      </c>
      <c r="B10" t="s">
        <v>53</v>
      </c>
      <c r="C10" t="s">
        <v>103</v>
      </c>
      <c r="D10" t="s">
        <v>27</v>
      </c>
      <c r="E10" t="s">
        <v>75</v>
      </c>
      <c r="F10" t="s">
        <v>29</v>
      </c>
      <c r="G10" s="1">
        <v>338000</v>
      </c>
      <c r="H10" s="1">
        <v>243000</v>
      </c>
      <c r="I10" s="1">
        <v>1295</v>
      </c>
      <c r="J10" t="s">
        <v>98</v>
      </c>
      <c r="K10" s="2">
        <v>43668</v>
      </c>
      <c r="L10" s="2">
        <v>43696</v>
      </c>
      <c r="M10" s="3">
        <v>43647.741666666669</v>
      </c>
      <c r="N10" s="3">
        <v>43648.314583333333</v>
      </c>
      <c r="O10">
        <v>8</v>
      </c>
      <c r="P10" t="s">
        <v>31</v>
      </c>
      <c r="Y10" t="s">
        <v>24</v>
      </c>
      <c r="Z10" t="s">
        <v>24</v>
      </c>
      <c r="AA10" t="s">
        <v>24</v>
      </c>
      <c r="AB10" s="2">
        <v>43539</v>
      </c>
    </row>
    <row r="11" spans="1:28" x14ac:dyDescent="0.25">
      <c r="A11">
        <v>2009</v>
      </c>
      <c r="B11" t="s">
        <v>104</v>
      </c>
      <c r="C11" t="s">
        <v>105</v>
      </c>
      <c r="D11" t="s">
        <v>27</v>
      </c>
      <c r="E11" t="s">
        <v>44</v>
      </c>
      <c r="F11" t="s">
        <v>29</v>
      </c>
      <c r="G11" s="1">
        <v>538000</v>
      </c>
      <c r="H11" s="1">
        <v>443000</v>
      </c>
      <c r="I11" s="1">
        <v>1295</v>
      </c>
      <c r="J11" t="s">
        <v>98</v>
      </c>
      <c r="K11" s="2">
        <v>43668</v>
      </c>
      <c r="L11" s="2">
        <v>43696</v>
      </c>
      <c r="M11" s="3">
        <v>43647.741666666669</v>
      </c>
      <c r="N11" s="3">
        <v>43648.314583333333</v>
      </c>
      <c r="O11">
        <v>8</v>
      </c>
      <c r="P11" t="s">
        <v>31</v>
      </c>
      <c r="Y11" t="s">
        <v>24</v>
      </c>
      <c r="Z11" t="s">
        <v>24</v>
      </c>
      <c r="AA11" t="s">
        <v>24</v>
      </c>
      <c r="AB11" s="2">
        <v>43455</v>
      </c>
    </row>
    <row r="12" spans="1:28" x14ac:dyDescent="0.25">
      <c r="A12">
        <v>2010</v>
      </c>
      <c r="B12" t="s">
        <v>106</v>
      </c>
      <c r="C12" t="s">
        <v>107</v>
      </c>
      <c r="D12" t="s">
        <v>27</v>
      </c>
      <c r="E12" t="s">
        <v>75</v>
      </c>
      <c r="F12" t="s">
        <v>29</v>
      </c>
      <c r="G12" s="1">
        <v>342000</v>
      </c>
      <c r="H12" s="1">
        <v>248000</v>
      </c>
      <c r="I12" s="1">
        <v>1295</v>
      </c>
      <c r="J12" t="s">
        <v>98</v>
      </c>
      <c r="K12" s="2">
        <v>43668</v>
      </c>
      <c r="L12" s="2">
        <v>43696</v>
      </c>
      <c r="M12" s="3">
        <v>43649.87222222222</v>
      </c>
      <c r="N12" s="3">
        <v>43650.584027777775</v>
      </c>
      <c r="O12">
        <v>6</v>
      </c>
      <c r="P12" t="s">
        <v>31</v>
      </c>
      <c r="Y12" t="s">
        <v>24</v>
      </c>
      <c r="Z12" t="s">
        <v>24</v>
      </c>
      <c r="AA12" t="s">
        <v>24</v>
      </c>
      <c r="AB12" s="2">
        <v>43649</v>
      </c>
    </row>
    <row r="13" spans="1:28" x14ac:dyDescent="0.25">
      <c r="A13">
        <v>2008</v>
      </c>
      <c r="B13" t="s">
        <v>104</v>
      </c>
      <c r="C13" t="s">
        <v>108</v>
      </c>
      <c r="D13" t="s">
        <v>27</v>
      </c>
      <c r="E13" t="s">
        <v>109</v>
      </c>
      <c r="F13" t="s">
        <v>29</v>
      </c>
      <c r="G13" s="1">
        <v>478000</v>
      </c>
      <c r="H13" s="1">
        <v>384000</v>
      </c>
      <c r="I13" s="1">
        <v>1295</v>
      </c>
      <c r="J13" t="s">
        <v>110</v>
      </c>
      <c r="K13" s="2">
        <v>43674</v>
      </c>
      <c r="L13" s="2">
        <v>43696</v>
      </c>
      <c r="M13" s="3">
        <v>43649.870138888888</v>
      </c>
      <c r="N13" s="3">
        <v>43650.584027777775</v>
      </c>
      <c r="O13">
        <v>6</v>
      </c>
      <c r="P13" t="s">
        <v>31</v>
      </c>
      <c r="Y13" t="s">
        <v>24</v>
      </c>
      <c r="Z13" t="s">
        <v>24</v>
      </c>
      <c r="AA13" t="s">
        <v>24</v>
      </c>
      <c r="AB13" s="2">
        <v>2</v>
      </c>
    </row>
    <row r="14" spans="1:28" x14ac:dyDescent="0.25">
      <c r="A14">
        <v>2016</v>
      </c>
      <c r="B14" t="s">
        <v>81</v>
      </c>
      <c r="C14" t="s">
        <v>111</v>
      </c>
      <c r="D14" t="s">
        <v>27</v>
      </c>
      <c r="E14" t="s">
        <v>109</v>
      </c>
      <c r="F14" t="s">
        <v>29</v>
      </c>
      <c r="G14" s="1">
        <v>913000</v>
      </c>
      <c r="H14" s="1">
        <v>819000</v>
      </c>
      <c r="I14" s="1">
        <v>1295</v>
      </c>
      <c r="J14" t="s">
        <v>110</v>
      </c>
      <c r="K14" s="2">
        <v>43674</v>
      </c>
      <c r="L14" s="2">
        <v>43696</v>
      </c>
      <c r="M14" s="3">
        <v>43649.869444444441</v>
      </c>
      <c r="N14" s="3">
        <v>43650.584027777775</v>
      </c>
      <c r="O14">
        <v>6</v>
      </c>
      <c r="P14" t="s">
        <v>31</v>
      </c>
      <c r="Y14" t="s">
        <v>24</v>
      </c>
      <c r="Z14" t="s">
        <v>24</v>
      </c>
      <c r="AA14" t="s">
        <v>24</v>
      </c>
      <c r="AB14" s="2">
        <v>43647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H2" sqref="H2:H3"/>
    </sheetView>
  </sheetViews>
  <sheetFormatPr defaultRowHeight="15" x14ac:dyDescent="0.25"/>
  <cols>
    <col min="9" max="9" width="11.5703125" style="5" bestFit="1" customWidth="1"/>
  </cols>
  <sheetData>
    <row r="1" spans="1:35" x14ac:dyDescent="0.25">
      <c r="A1" t="s">
        <v>3</v>
      </c>
      <c r="B1" t="s">
        <v>4</v>
      </c>
      <c r="C1" t="s">
        <v>5</v>
      </c>
      <c r="D1" t="s">
        <v>112</v>
      </c>
      <c r="E1" t="s">
        <v>6</v>
      </c>
      <c r="F1" t="s">
        <v>7</v>
      </c>
      <c r="G1" t="s">
        <v>8</v>
      </c>
      <c r="H1" t="s">
        <v>9</v>
      </c>
      <c r="I1" s="5" t="s">
        <v>10</v>
      </c>
      <c r="J1" t="s">
        <v>11</v>
      </c>
      <c r="K1" t="s">
        <v>17</v>
      </c>
      <c r="L1" t="s">
        <v>15</v>
      </c>
      <c r="M1" t="s">
        <v>16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18</v>
      </c>
      <c r="AE1" t="s">
        <v>19</v>
      </c>
      <c r="AF1" t="s">
        <v>20</v>
      </c>
      <c r="AG1" t="s">
        <v>21</v>
      </c>
      <c r="AH1" t="s">
        <v>22</v>
      </c>
      <c r="AI1" t="s">
        <v>120</v>
      </c>
    </row>
    <row r="2" spans="1:35" x14ac:dyDescent="0.25">
      <c r="A2">
        <v>2008</v>
      </c>
      <c r="B2" t="s">
        <v>121</v>
      </c>
      <c r="C2" t="s">
        <v>122</v>
      </c>
      <c r="D2" t="s">
        <v>24</v>
      </c>
      <c r="E2" t="s">
        <v>27</v>
      </c>
      <c r="F2" t="s">
        <v>109</v>
      </c>
      <c r="G2" t="s">
        <v>29</v>
      </c>
      <c r="H2" s="1">
        <v>654000</v>
      </c>
      <c r="I2" s="5">
        <v>560000</v>
      </c>
      <c r="J2" s="1">
        <v>1295</v>
      </c>
      <c r="K2">
        <v>4</v>
      </c>
      <c r="L2" s="3">
        <v>43651.696527777778</v>
      </c>
      <c r="M2" s="2">
        <v>2</v>
      </c>
      <c r="N2" s="2">
        <v>2</v>
      </c>
      <c r="O2" s="2">
        <v>2</v>
      </c>
      <c r="P2" t="s">
        <v>24</v>
      </c>
      <c r="Q2" s="2">
        <v>2</v>
      </c>
      <c r="R2" s="2">
        <v>2</v>
      </c>
      <c r="S2" s="2">
        <v>2</v>
      </c>
      <c r="T2" s="2">
        <v>2</v>
      </c>
      <c r="U2" t="s">
        <v>123</v>
      </c>
      <c r="AE2" t="s">
        <v>24</v>
      </c>
      <c r="AF2" t="s">
        <v>24</v>
      </c>
      <c r="AG2" t="s">
        <v>24</v>
      </c>
      <c r="AH2" s="2">
        <v>2</v>
      </c>
      <c r="AI2" t="s">
        <v>124</v>
      </c>
    </row>
    <row r="3" spans="1:35" x14ac:dyDescent="0.25">
      <c r="A3">
        <v>2010</v>
      </c>
      <c r="B3" t="s">
        <v>106</v>
      </c>
      <c r="C3" t="s">
        <v>125</v>
      </c>
      <c r="D3" t="s">
        <v>32</v>
      </c>
      <c r="E3" t="s">
        <v>27</v>
      </c>
      <c r="F3" t="s">
        <v>126</v>
      </c>
      <c r="G3" t="s">
        <v>29</v>
      </c>
      <c r="H3" s="1">
        <v>309000</v>
      </c>
      <c r="I3" s="5">
        <v>215000</v>
      </c>
      <c r="J3" s="1">
        <v>1295</v>
      </c>
      <c r="K3">
        <v>3</v>
      </c>
      <c r="L3" s="3">
        <v>43652.663888888892</v>
      </c>
      <c r="M3" s="3">
        <v>43655.45208333333</v>
      </c>
      <c r="N3" s="2">
        <v>2</v>
      </c>
      <c r="O3" s="2">
        <v>2</v>
      </c>
      <c r="P3" t="s">
        <v>24</v>
      </c>
      <c r="Q3" s="2">
        <v>2</v>
      </c>
      <c r="R3" s="2">
        <v>2</v>
      </c>
      <c r="S3" s="2">
        <v>2</v>
      </c>
      <c r="T3" s="2">
        <v>2</v>
      </c>
      <c r="U3" t="s">
        <v>31</v>
      </c>
      <c r="AE3" t="s">
        <v>24</v>
      </c>
      <c r="AF3" t="s">
        <v>24</v>
      </c>
      <c r="AG3" t="s">
        <v>24</v>
      </c>
      <c r="AH3" s="2">
        <v>2</v>
      </c>
      <c r="AI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shipped</vt:lpstr>
      <vt:lpstr>pending</vt:lpstr>
      <vt:lpstr>unship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Orchid Subtrust</dc:creator>
  <cp:lastModifiedBy>Orchid Subtrust</cp:lastModifiedBy>
  <dcterms:created xsi:type="dcterms:W3CDTF">2019-07-09T12:39:38Z</dcterms:created>
  <dcterms:modified xsi:type="dcterms:W3CDTF">2019-07-15T05:15:26Z</dcterms:modified>
</cp:coreProperties>
</file>