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8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Sheet1!$A$1:$AC$39</definedName>
  </definedNames>
  <calcPr calcId="144525"/>
</workbook>
</file>

<file path=xl/sharedStrings.xml><?xml version="1.0" encoding="utf-8"?>
<sst xmlns="http://schemas.openxmlformats.org/spreadsheetml/2006/main" count="88">
  <si>
    <t>Chassis</t>
  </si>
  <si>
    <t>Purchaser</t>
  </si>
  <si>
    <t xml:space="preserve">Carcost </t>
  </si>
  <si>
    <t>FOB fee</t>
  </si>
  <si>
    <t>Total FOB JPY</t>
  </si>
  <si>
    <t>NZD Rate</t>
  </si>
  <si>
    <t>Total FOB NZD</t>
  </si>
  <si>
    <t>OFS Fee</t>
  </si>
  <si>
    <t>NZD CIF</t>
  </si>
  <si>
    <t>Ship Name</t>
  </si>
  <si>
    <t>Date Ship</t>
  </si>
  <si>
    <t>Date Arrive</t>
  </si>
  <si>
    <t>Date Confirmed</t>
  </si>
  <si>
    <t>Date OK Booked</t>
  </si>
  <si>
    <t xml:space="preserve"> Pending (days)</t>
  </si>
  <si>
    <t>OK Book Status</t>
  </si>
  <si>
    <t>OFS DR</t>
  </si>
  <si>
    <t>OFS CR</t>
  </si>
  <si>
    <t>Deliver to ATNZ</t>
  </si>
  <si>
    <t>Tohon</t>
  </si>
  <si>
    <t>ACA38-5136767</t>
  </si>
  <si>
    <t>Kazuki Irimoto</t>
  </si>
  <si>
    <t>Dugong Ace(KB)</t>
  </si>
  <si>
    <t>OK Book</t>
  </si>
  <si>
    <t>No</t>
  </si>
  <si>
    <t>AZE156-1015611</t>
  </si>
  <si>
    <t>Chris Louersil Cortes</t>
  </si>
  <si>
    <t>BK3P-300336</t>
  </si>
  <si>
    <t>Masakazu Kawakami</t>
  </si>
  <si>
    <t>BLEFW-109099</t>
  </si>
  <si>
    <t>Eddie Thorpe</t>
  </si>
  <si>
    <t>BLFFW-104157</t>
  </si>
  <si>
    <t>Hiroki Yagami</t>
  </si>
  <si>
    <t>BP5-162367</t>
  </si>
  <si>
    <t>Lenmar Gonzales</t>
  </si>
  <si>
    <t>ER3P-103791</t>
  </si>
  <si>
    <t>iDirect iDirect</t>
  </si>
  <si>
    <t>Dugong Ace(KZ)</t>
  </si>
  <si>
    <t>GSE20-2079963</t>
  </si>
  <si>
    <t>Noriyuki Yoshikawa</t>
  </si>
  <si>
    <t>GSE20-5099003</t>
  </si>
  <si>
    <t>Robert Stone</t>
  </si>
  <si>
    <t>GSU35-2049496</t>
  </si>
  <si>
    <t>GY50-450234</t>
  </si>
  <si>
    <t>Ryuuya Murata</t>
  </si>
  <si>
    <t>Sunrise Ace(KZ)</t>
  </si>
  <si>
    <t>J10-070215</t>
  </si>
  <si>
    <t>KB2-1000078</t>
  </si>
  <si>
    <t>Aileen Therese Cabalda</t>
  </si>
  <si>
    <t>KE2AW-104082</t>
  </si>
  <si>
    <t xml:space="preserve"> Customer-Present</t>
  </si>
  <si>
    <t>KJ10-300676</t>
  </si>
  <si>
    <t>Charmagne Kenneth Sy</t>
  </si>
  <si>
    <t>KY51-203996</t>
  </si>
  <si>
    <t>NZE151-1005733</t>
  </si>
  <si>
    <t>Noritaka Ariyama NZ</t>
  </si>
  <si>
    <t>PNZ50-007407</t>
  </si>
  <si>
    <t>PV36-201099</t>
  </si>
  <si>
    <t>RN6-1044122</t>
  </si>
  <si>
    <t>RN6-1076591</t>
  </si>
  <si>
    <t>Kazuya Nakajima</t>
  </si>
  <si>
    <t>RN9-1003555</t>
  </si>
  <si>
    <t>Shudo Negishi</t>
  </si>
  <si>
    <t>TNZ51-001687</t>
  </si>
  <si>
    <t>Wilbert Rama</t>
  </si>
  <si>
    <t>TZ51-010456</t>
  </si>
  <si>
    <t>Glen Charlton</t>
  </si>
  <si>
    <t>V97W-0000360</t>
  </si>
  <si>
    <t>Glenn Keatley</t>
  </si>
  <si>
    <t>V97W-0100490</t>
  </si>
  <si>
    <t>Earl Carin</t>
  </si>
  <si>
    <t>WBAPG56070NM13841</t>
  </si>
  <si>
    <t>WBAUF92040PS90099</t>
  </si>
  <si>
    <t>Damon Aitken</t>
  </si>
  <si>
    <t>WBAUS920X0A939659</t>
  </si>
  <si>
    <t>WBAVB760X0NE95620</t>
  </si>
  <si>
    <t>WMWME32020TM75310</t>
  </si>
  <si>
    <t>Akira Suda</t>
  </si>
  <si>
    <t>Y50-113288</t>
  </si>
  <si>
    <t>Meridian Ace(KZ)</t>
  </si>
  <si>
    <t>YA11S-108268</t>
  </si>
  <si>
    <t>ZE1-005146</t>
  </si>
  <si>
    <t>ZRE152-1006618</t>
  </si>
  <si>
    <t>Yoshimasa Doi</t>
  </si>
  <si>
    <t>ZWA10-2049391</t>
  </si>
  <si>
    <t>ZWA10-2057923</t>
  </si>
  <si>
    <t>Jojo Hemi</t>
  </si>
  <si>
    <t>ZWA10-2117922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</si>
</sst>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(* #,##0_);_(* \(#,##0\);_(* &quot;-&quot;??_);_(@_)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1"/>
      <color theme="5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1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</cellStyleXfs>
  <cellXfs count="10">
    <xf numFmtId="0" fontId="0" fillId="0" borderId="0" xfId="0"/>
    <xf numFmtId="176" fontId="0" fillId="0" borderId="0" xfId="2" applyNumberFormat="1" applyFont="1"/>
    <xf numFmtId="43" fontId="0" fillId="0" borderId="0" xfId="2" applyNumberFormat="1" applyFont="1"/>
    <xf numFmtId="176" fontId="1" fillId="0" borderId="0" xfId="2" applyNumberFormat="1" applyFont="1"/>
    <xf numFmtId="176" fontId="0" fillId="0" borderId="0" xfId="2" applyNumberFormat="1" applyFont="1" applyAlignment="1"/>
    <xf numFmtId="43" fontId="0" fillId="0" borderId="0" xfId="0" applyNumberFormat="1"/>
    <xf numFmtId="0" fontId="0" fillId="0" borderId="0" xfId="2" applyNumberFormat="1" applyFont="1"/>
    <xf numFmtId="176" fontId="1" fillId="2" borderId="0" xfId="2" applyNumberFormat="1" applyFont="1" applyFill="1"/>
    <xf numFmtId="58" fontId="0" fillId="0" borderId="0" xfId="0" applyNumberFormat="1"/>
    <xf numFmtId="22" fontId="0" fillId="0" borderId="0" xfId="0" applyNumberForma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B39"/>
  <sheetViews>
    <sheetView tabSelected="1" workbookViewId="0">
      <selection activeCell="A38" sqref="A38"/>
    </sheetView>
  </sheetViews>
  <sheetFormatPr defaultColWidth="9" defaultRowHeight="14.4"/>
  <cols>
    <col min="1" max="1" width="22.287037037037" customWidth="1"/>
    <col min="2" max="2" width="24.4259259259259" customWidth="1"/>
    <col min="3" max="3" width="13.287037037037" style="1" customWidth="1"/>
    <col min="4" max="4" width="11.8518518518519" style="1" customWidth="1"/>
    <col min="5" max="5" width="15.1388888888889" style="1" customWidth="1"/>
    <col min="6" max="6" width="12.8518518518519" style="2" customWidth="1"/>
    <col min="7" max="7" width="11.8518518518519" style="1" customWidth="1"/>
    <col min="8" max="8" width="9.85185185185185" style="1" customWidth="1"/>
    <col min="9" max="9" width="11.5740740740741" style="3" customWidth="1"/>
    <col min="10" max="10" width="16.4259259259259" customWidth="1"/>
    <col min="11" max="11" width="9.71296296296296" customWidth="1"/>
    <col min="12" max="12" width="11" customWidth="1"/>
    <col min="13" max="13" width="15.1388888888889" customWidth="1"/>
    <col min="14" max="14" width="15.4259259259259" customWidth="1"/>
    <col min="15" max="15" width="14.712962962963" customWidth="1"/>
    <col min="16" max="16" width="14.4259259259259" customWidth="1"/>
    <col min="25" max="25" width="7.28703703703704" customWidth="1"/>
    <col min="26" max="26" width="7.13888888888889" customWidth="1"/>
    <col min="27" max="27" width="15" customWidth="1"/>
    <col min="28" max="28" width="10.712962962963" customWidth="1"/>
  </cols>
  <sheetData>
    <row r="1" spans="1:28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4" t="s">
        <v>6</v>
      </c>
      <c r="H1" s="1" t="s">
        <v>7</v>
      </c>
      <c r="I1" s="7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Y1" t="s">
        <v>16</v>
      </c>
      <c r="Z1" t="s">
        <v>17</v>
      </c>
      <c r="AA1" t="s">
        <v>18</v>
      </c>
      <c r="AB1" t="s">
        <v>19</v>
      </c>
    </row>
    <row r="2" spans="1:28">
      <c r="A2" t="s">
        <v>20</v>
      </c>
      <c r="B2" t="s">
        <v>21</v>
      </c>
      <c r="C2" s="1">
        <f>+E2-D2</f>
        <v>470000</v>
      </c>
      <c r="D2" s="1">
        <v>70000</v>
      </c>
      <c r="E2" s="1">
        <v>540000</v>
      </c>
      <c r="F2" s="2">
        <f>71.83-1</f>
        <v>70.83</v>
      </c>
      <c r="G2" s="1">
        <f>+E2/F2</f>
        <v>7623.88818297332</v>
      </c>
      <c r="H2" s="1">
        <v>1295</v>
      </c>
      <c r="I2" s="7">
        <v>9100</v>
      </c>
      <c r="J2" t="s">
        <v>22</v>
      </c>
      <c r="K2" s="8">
        <v>43645</v>
      </c>
      <c r="L2" s="8">
        <v>43664</v>
      </c>
      <c r="M2" s="9">
        <v>43622.5527777778</v>
      </c>
      <c r="N2" s="9">
        <v>43623.5083333333</v>
      </c>
      <c r="O2">
        <v>8</v>
      </c>
      <c r="P2" t="s">
        <v>23</v>
      </c>
      <c r="Y2" t="s">
        <v>24</v>
      </c>
      <c r="Z2" t="s">
        <v>24</v>
      </c>
      <c r="AA2" t="s">
        <v>24</v>
      </c>
      <c r="AB2" s="8">
        <v>43616</v>
      </c>
    </row>
    <row r="3" spans="1:28">
      <c r="A3" t="s">
        <v>25</v>
      </c>
      <c r="B3" t="s">
        <v>26</v>
      </c>
      <c r="C3" s="1">
        <v>230000</v>
      </c>
      <c r="D3" s="1">
        <v>70000</v>
      </c>
      <c r="E3" s="1">
        <v>300000</v>
      </c>
      <c r="F3" s="2">
        <f>72.24-1</f>
        <v>71.24</v>
      </c>
      <c r="G3" s="1">
        <f t="shared" ref="G3:G7" si="0">+E3/F3</f>
        <v>4211.11734980348</v>
      </c>
      <c r="H3" s="1">
        <v>1295</v>
      </c>
      <c r="I3" s="7">
        <f>+G3+H3</f>
        <v>5506.11734980348</v>
      </c>
      <c r="J3" t="s">
        <v>22</v>
      </c>
      <c r="K3" s="8">
        <v>43645</v>
      </c>
      <c r="L3" s="8">
        <v>43664</v>
      </c>
      <c r="M3" s="9">
        <v>43626.9069444444</v>
      </c>
      <c r="N3" s="9">
        <v>43628.8944444444</v>
      </c>
      <c r="O3">
        <v>4</v>
      </c>
      <c r="P3" t="s">
        <v>23</v>
      </c>
      <c r="Y3" t="s">
        <v>24</v>
      </c>
      <c r="Z3" t="s">
        <v>24</v>
      </c>
      <c r="AA3" t="s">
        <v>24</v>
      </c>
      <c r="AB3" s="8">
        <v>42759</v>
      </c>
    </row>
    <row r="4" spans="1:28">
      <c r="A4" t="s">
        <v>27</v>
      </c>
      <c r="B4" t="s">
        <v>28</v>
      </c>
      <c r="C4" s="1">
        <v>500000</v>
      </c>
      <c r="D4" s="1">
        <v>70000</v>
      </c>
      <c r="E4" s="1">
        <v>570000</v>
      </c>
      <c r="F4" s="2">
        <f t="shared" ref="F4:F7" si="1">72.24-1</f>
        <v>71.24</v>
      </c>
      <c r="G4" s="1">
        <f t="shared" si="0"/>
        <v>8001.12296462661</v>
      </c>
      <c r="H4" s="1">
        <v>1295</v>
      </c>
      <c r="I4" s="7">
        <f t="shared" ref="I4:I7" si="2">+G4+H4</f>
        <v>9296.12296462661</v>
      </c>
      <c r="J4" t="s">
        <v>22</v>
      </c>
      <c r="K4" s="8">
        <v>43645</v>
      </c>
      <c r="L4" s="8">
        <v>43664</v>
      </c>
      <c r="M4" s="9">
        <v>43626.9069444444</v>
      </c>
      <c r="N4" s="9">
        <v>43628.8944444444</v>
      </c>
      <c r="O4">
        <v>4</v>
      </c>
      <c r="P4" t="s">
        <v>23</v>
      </c>
      <c r="Y4" t="s">
        <v>24</v>
      </c>
      <c r="Z4" t="s">
        <v>24</v>
      </c>
      <c r="AA4" t="s">
        <v>24</v>
      </c>
      <c r="AB4" s="8">
        <v>43606</v>
      </c>
    </row>
    <row r="5" spans="1:28">
      <c r="A5" t="s">
        <v>29</v>
      </c>
      <c r="B5" t="s">
        <v>30</v>
      </c>
      <c r="C5" s="1">
        <v>250000</v>
      </c>
      <c r="D5" s="1">
        <v>70000</v>
      </c>
      <c r="E5" s="1">
        <v>320000</v>
      </c>
      <c r="F5" s="2">
        <f t="shared" si="1"/>
        <v>71.24</v>
      </c>
      <c r="G5" s="1">
        <f t="shared" si="0"/>
        <v>4491.85850645705</v>
      </c>
      <c r="H5" s="1">
        <v>1295</v>
      </c>
      <c r="I5" s="7">
        <f t="shared" si="2"/>
        <v>5786.85850645705</v>
      </c>
      <c r="J5" t="s">
        <v>22</v>
      </c>
      <c r="K5" s="8">
        <v>43645</v>
      </c>
      <c r="L5" s="8">
        <v>43664</v>
      </c>
      <c r="M5" s="9">
        <v>43626.9069444444</v>
      </c>
      <c r="N5" s="9">
        <v>43628.8944444444</v>
      </c>
      <c r="O5">
        <v>4</v>
      </c>
      <c r="P5" t="s">
        <v>23</v>
      </c>
      <c r="Y5" t="s">
        <v>24</v>
      </c>
      <c r="Z5" t="s">
        <v>24</v>
      </c>
      <c r="AA5" t="s">
        <v>24</v>
      </c>
      <c r="AB5" s="8">
        <v>43396</v>
      </c>
    </row>
    <row r="6" spans="1:28">
      <c r="A6" t="s">
        <v>31</v>
      </c>
      <c r="B6" t="s">
        <v>32</v>
      </c>
      <c r="C6" s="1">
        <v>400000</v>
      </c>
      <c r="D6" s="1">
        <v>70000</v>
      </c>
      <c r="E6" s="1">
        <v>470000</v>
      </c>
      <c r="F6" s="2">
        <f t="shared" si="1"/>
        <v>71.24</v>
      </c>
      <c r="G6" s="1">
        <f t="shared" si="0"/>
        <v>6597.41718135879</v>
      </c>
      <c r="H6" s="1">
        <v>1295</v>
      </c>
      <c r="I6" s="7">
        <f t="shared" si="2"/>
        <v>7892.41718135879</v>
      </c>
      <c r="J6" t="s">
        <v>22</v>
      </c>
      <c r="K6" s="8">
        <v>43645</v>
      </c>
      <c r="L6" s="8">
        <v>43664</v>
      </c>
      <c r="M6" s="9">
        <v>43626.9069444444</v>
      </c>
      <c r="N6" s="9">
        <v>43628.8944444444</v>
      </c>
      <c r="O6">
        <v>4</v>
      </c>
      <c r="P6" t="s">
        <v>23</v>
      </c>
      <c r="Y6" t="s">
        <v>24</v>
      </c>
      <c r="Z6" t="s">
        <v>24</v>
      </c>
      <c r="AA6" t="s">
        <v>24</v>
      </c>
      <c r="AB6" s="8">
        <v>43369</v>
      </c>
    </row>
    <row r="7" spans="1:28">
      <c r="A7" t="s">
        <v>33</v>
      </c>
      <c r="B7" t="s">
        <v>34</v>
      </c>
      <c r="C7" s="1">
        <v>180000</v>
      </c>
      <c r="D7" s="1">
        <v>70000</v>
      </c>
      <c r="E7" s="1">
        <v>250000</v>
      </c>
      <c r="F7" s="2">
        <f t="shared" si="1"/>
        <v>71.24</v>
      </c>
      <c r="G7" s="1">
        <f t="shared" si="0"/>
        <v>3509.26445816957</v>
      </c>
      <c r="H7" s="1">
        <v>1295</v>
      </c>
      <c r="I7" s="7">
        <f t="shared" si="2"/>
        <v>4804.26445816957</v>
      </c>
      <c r="J7" t="s">
        <v>22</v>
      </c>
      <c r="K7" s="8">
        <v>43645</v>
      </c>
      <c r="L7" s="8">
        <v>43664</v>
      </c>
      <c r="M7" s="9">
        <v>43626.9069444444</v>
      </c>
      <c r="N7" s="9">
        <v>43628.8944444444</v>
      </c>
      <c r="O7">
        <v>4</v>
      </c>
      <c r="P7" t="s">
        <v>23</v>
      </c>
      <c r="Y7" t="s">
        <v>24</v>
      </c>
      <c r="Z7" t="s">
        <v>24</v>
      </c>
      <c r="AA7" t="s">
        <v>24</v>
      </c>
      <c r="AB7" s="8">
        <v>43397</v>
      </c>
    </row>
    <row r="8" hidden="1" spans="1:28">
      <c r="A8" t="s">
        <v>35</v>
      </c>
      <c r="B8" t="s">
        <v>36</v>
      </c>
      <c r="E8" s="1">
        <v>320000</v>
      </c>
      <c r="F8" s="1"/>
      <c r="H8" s="1">
        <v>1295</v>
      </c>
      <c r="I8" s="1">
        <v>5883</v>
      </c>
      <c r="J8" t="s">
        <v>37</v>
      </c>
      <c r="K8" s="8">
        <v>43642</v>
      </c>
      <c r="L8" s="8">
        <v>43664</v>
      </c>
      <c r="M8" s="9">
        <v>43623.4555555556</v>
      </c>
      <c r="N8" s="9">
        <v>43626.5416666667</v>
      </c>
      <c r="O8">
        <v>7</v>
      </c>
      <c r="P8" t="s">
        <v>23</v>
      </c>
      <c r="Y8" t="s">
        <v>24</v>
      </c>
      <c r="Z8" t="s">
        <v>24</v>
      </c>
      <c r="AA8" t="s">
        <v>24</v>
      </c>
      <c r="AB8" s="8">
        <v>43416</v>
      </c>
    </row>
    <row r="9" hidden="1" spans="1:28">
      <c r="A9" t="s">
        <v>38</v>
      </c>
      <c r="B9" t="s">
        <v>39</v>
      </c>
      <c r="E9" s="1">
        <v>420000</v>
      </c>
      <c r="F9" s="1"/>
      <c r="H9" s="1">
        <v>1295</v>
      </c>
      <c r="I9" s="1">
        <v>7317</v>
      </c>
      <c r="J9" t="s">
        <v>37</v>
      </c>
      <c r="K9" s="8">
        <v>43642</v>
      </c>
      <c r="L9" s="8">
        <v>43664</v>
      </c>
      <c r="M9" s="9">
        <v>43623.4569444444</v>
      </c>
      <c r="N9" s="9">
        <v>43626.5416666667</v>
      </c>
      <c r="O9">
        <v>7</v>
      </c>
      <c r="P9" t="s">
        <v>23</v>
      </c>
      <c r="Y9" t="s">
        <v>24</v>
      </c>
      <c r="Z9" t="s">
        <v>24</v>
      </c>
      <c r="AA9" t="s">
        <v>24</v>
      </c>
      <c r="AB9" s="8">
        <v>43472</v>
      </c>
    </row>
    <row r="10" spans="1:28">
      <c r="A10" t="s">
        <v>40</v>
      </c>
      <c r="B10" t="s">
        <v>41</v>
      </c>
      <c r="C10" s="1">
        <v>700000</v>
      </c>
      <c r="D10" s="1">
        <v>70000</v>
      </c>
      <c r="E10" s="1">
        <v>770000</v>
      </c>
      <c r="F10" s="2">
        <f t="shared" ref="F10:F11" si="3">72.24-1</f>
        <v>71.24</v>
      </c>
      <c r="G10" s="1">
        <f t="shared" ref="G10:G12" si="4">+E10/F10</f>
        <v>10808.5345311623</v>
      </c>
      <c r="H10" s="1">
        <v>1295</v>
      </c>
      <c r="I10" s="7">
        <f t="shared" ref="I10:I11" si="5">+G10+H10</f>
        <v>12103.5345311623</v>
      </c>
      <c r="J10" t="s">
        <v>22</v>
      </c>
      <c r="K10" s="8">
        <v>43645</v>
      </c>
      <c r="L10" s="8">
        <v>43664</v>
      </c>
      <c r="M10" s="9">
        <v>43626.9069444444</v>
      </c>
      <c r="N10" s="9">
        <v>43628.8944444444</v>
      </c>
      <c r="O10">
        <v>4</v>
      </c>
      <c r="P10" t="s">
        <v>23</v>
      </c>
      <c r="Y10" t="s">
        <v>24</v>
      </c>
      <c r="Z10" t="s">
        <v>24</v>
      </c>
      <c r="AA10" t="s">
        <v>24</v>
      </c>
      <c r="AB10" s="8">
        <v>42474</v>
      </c>
    </row>
    <row r="11" spans="1:28">
      <c r="A11" t="s">
        <v>42</v>
      </c>
      <c r="B11" t="s">
        <v>21</v>
      </c>
      <c r="C11" s="1">
        <v>440000</v>
      </c>
      <c r="D11" s="1">
        <v>70000</v>
      </c>
      <c r="E11" s="1">
        <v>510000</v>
      </c>
      <c r="F11" s="2">
        <f t="shared" si="3"/>
        <v>71.24</v>
      </c>
      <c r="G11" s="1">
        <f t="shared" si="4"/>
        <v>7158.89949466592</v>
      </c>
      <c r="H11" s="1">
        <v>1295</v>
      </c>
      <c r="I11" s="7">
        <f t="shared" si="5"/>
        <v>8453.89949466592</v>
      </c>
      <c r="J11" t="s">
        <v>22</v>
      </c>
      <c r="K11" s="8">
        <v>43645</v>
      </c>
      <c r="L11" s="8">
        <v>43664</v>
      </c>
      <c r="M11" s="9">
        <v>43626.9069444444</v>
      </c>
      <c r="N11" s="9">
        <v>43628.8944444444</v>
      </c>
      <c r="O11">
        <v>4</v>
      </c>
      <c r="P11" t="s">
        <v>23</v>
      </c>
      <c r="Y11" t="s">
        <v>24</v>
      </c>
      <c r="Z11" t="s">
        <v>24</v>
      </c>
      <c r="AA11" t="s">
        <v>24</v>
      </c>
      <c r="AB11" s="8">
        <v>43528</v>
      </c>
    </row>
    <row r="12" spans="1:28">
      <c r="A12" t="s">
        <v>43</v>
      </c>
      <c r="B12" t="s">
        <v>44</v>
      </c>
      <c r="C12" s="1">
        <f>+E12-D12</f>
        <v>250000</v>
      </c>
      <c r="D12" s="1">
        <v>70000</v>
      </c>
      <c r="E12" s="1">
        <v>320000</v>
      </c>
      <c r="F12" s="5">
        <f>71.8-1</f>
        <v>70.8</v>
      </c>
      <c r="G12" s="1">
        <f t="shared" si="4"/>
        <v>4519.77401129944</v>
      </c>
      <c r="H12" s="1">
        <v>1295</v>
      </c>
      <c r="I12" s="7">
        <v>5430</v>
      </c>
      <c r="J12" t="s">
        <v>45</v>
      </c>
      <c r="K12" s="8">
        <v>43657</v>
      </c>
      <c r="L12" s="8">
        <v>43686</v>
      </c>
      <c r="M12" s="9">
        <v>43623.9076388889</v>
      </c>
      <c r="N12" s="9">
        <v>43628.8944444444</v>
      </c>
      <c r="O12">
        <v>7</v>
      </c>
      <c r="P12" t="s">
        <v>23</v>
      </c>
      <c r="Y12" t="s">
        <v>24</v>
      </c>
      <c r="Z12" t="s">
        <v>24</v>
      </c>
      <c r="AA12" t="s">
        <v>24</v>
      </c>
      <c r="AB12" s="8">
        <v>2</v>
      </c>
    </row>
    <row r="13" hidden="1" spans="1:28">
      <c r="A13" t="s">
        <v>46</v>
      </c>
      <c r="B13" t="s">
        <v>30</v>
      </c>
      <c r="E13" s="1">
        <v>240000</v>
      </c>
      <c r="F13" s="1"/>
      <c r="H13" s="1">
        <v>1295</v>
      </c>
      <c r="I13" s="1">
        <v>4736</v>
      </c>
      <c r="J13" t="s">
        <v>37</v>
      </c>
      <c r="K13" s="8">
        <v>43642</v>
      </c>
      <c r="L13" s="8">
        <v>43664</v>
      </c>
      <c r="M13" s="9">
        <v>43623.4576388889</v>
      </c>
      <c r="N13" s="9">
        <v>43626.5416666667</v>
      </c>
      <c r="O13">
        <v>7</v>
      </c>
      <c r="P13" t="s">
        <v>23</v>
      </c>
      <c r="Y13" t="s">
        <v>24</v>
      </c>
      <c r="Z13" t="s">
        <v>24</v>
      </c>
      <c r="AA13" t="s">
        <v>24</v>
      </c>
      <c r="AB13" s="8">
        <v>43392</v>
      </c>
    </row>
    <row r="14" hidden="1" spans="1:28">
      <c r="A14" t="s">
        <v>47</v>
      </c>
      <c r="B14" t="s">
        <v>48</v>
      </c>
      <c r="E14" s="1">
        <v>220000</v>
      </c>
      <c r="F14" s="1"/>
      <c r="H14" s="1">
        <v>1295</v>
      </c>
      <c r="I14" s="1">
        <v>4450</v>
      </c>
      <c r="J14" t="s">
        <v>37</v>
      </c>
      <c r="K14" s="8">
        <v>43642</v>
      </c>
      <c r="L14" s="8">
        <v>43664</v>
      </c>
      <c r="M14" s="9">
        <v>43623.4625</v>
      </c>
      <c r="N14" s="9">
        <v>43626.5416666667</v>
      </c>
      <c r="O14">
        <v>7</v>
      </c>
      <c r="P14" t="s">
        <v>23</v>
      </c>
      <c r="Y14" t="s">
        <v>24</v>
      </c>
      <c r="Z14" t="s">
        <v>24</v>
      </c>
      <c r="AA14" t="s">
        <v>24</v>
      </c>
      <c r="AB14" s="8">
        <v>43628</v>
      </c>
    </row>
    <row r="15" spans="1:28">
      <c r="A15" t="s">
        <v>49</v>
      </c>
      <c r="B15" t="s">
        <v>50</v>
      </c>
      <c r="C15" s="1">
        <f>+E15-D15</f>
        <v>700000</v>
      </c>
      <c r="D15" s="1">
        <v>70000</v>
      </c>
      <c r="E15" s="1">
        <v>770000</v>
      </c>
      <c r="F15" s="5">
        <f>71.8-1</f>
        <v>70.8</v>
      </c>
      <c r="G15" s="1">
        <f>+E15/F15</f>
        <v>10875.7062146893</v>
      </c>
      <c r="H15" s="1">
        <v>1295</v>
      </c>
      <c r="I15" s="7">
        <v>12180</v>
      </c>
      <c r="J15" t="s">
        <v>22</v>
      </c>
      <c r="K15" s="8">
        <v>43645</v>
      </c>
      <c r="L15" s="8">
        <v>43664</v>
      </c>
      <c r="M15" s="9">
        <v>43623.9076388889</v>
      </c>
      <c r="N15" s="9">
        <v>43628.8944444444</v>
      </c>
      <c r="O15">
        <v>7</v>
      </c>
      <c r="P15" t="s">
        <v>23</v>
      </c>
      <c r="Y15" t="s">
        <v>24</v>
      </c>
      <c r="Z15" t="s">
        <v>24</v>
      </c>
      <c r="AA15" t="s">
        <v>24</v>
      </c>
      <c r="AB15" s="8">
        <v>2</v>
      </c>
    </row>
    <row r="16" hidden="1" spans="1:28">
      <c r="A16" t="s">
        <v>51</v>
      </c>
      <c r="B16" t="s">
        <v>52</v>
      </c>
      <c r="E16" s="1">
        <v>420000</v>
      </c>
      <c r="F16" s="1"/>
      <c r="H16" s="1">
        <v>1295</v>
      </c>
      <c r="I16" s="1">
        <v>7317</v>
      </c>
      <c r="J16" t="s">
        <v>37</v>
      </c>
      <c r="K16" s="8">
        <v>43642</v>
      </c>
      <c r="L16" s="8">
        <v>43664</v>
      </c>
      <c r="M16" s="9">
        <v>43623.4638888889</v>
      </c>
      <c r="N16" s="9">
        <v>43626.5416666667</v>
      </c>
      <c r="O16">
        <v>7</v>
      </c>
      <c r="P16" t="s">
        <v>23</v>
      </c>
      <c r="Y16" t="s">
        <v>24</v>
      </c>
      <c r="Z16" t="s">
        <v>24</v>
      </c>
      <c r="AA16" t="s">
        <v>24</v>
      </c>
      <c r="AB16" s="8">
        <v>43453</v>
      </c>
    </row>
    <row r="17" spans="1:28">
      <c r="A17" t="s">
        <v>53</v>
      </c>
      <c r="B17" t="s">
        <v>50</v>
      </c>
      <c r="C17" s="1">
        <f>+E17-D17</f>
        <v>530000</v>
      </c>
      <c r="D17" s="1">
        <v>70000</v>
      </c>
      <c r="E17" s="1">
        <v>600000</v>
      </c>
      <c r="F17" s="2">
        <f>71.83-1</f>
        <v>70.83</v>
      </c>
      <c r="G17" s="1">
        <f>+E17/F17</f>
        <v>8470.98686997035</v>
      </c>
      <c r="H17" s="1">
        <v>1295</v>
      </c>
      <c r="I17" s="7">
        <v>9770</v>
      </c>
      <c r="J17" t="s">
        <v>45</v>
      </c>
      <c r="K17" s="8">
        <v>43657</v>
      </c>
      <c r="L17" s="8">
        <v>43686</v>
      </c>
      <c r="M17" s="9">
        <v>43622.9076388889</v>
      </c>
      <c r="N17" s="9">
        <v>43628.8944444444</v>
      </c>
      <c r="O17">
        <v>8</v>
      </c>
      <c r="P17" t="s">
        <v>23</v>
      </c>
      <c r="Y17" t="s">
        <v>24</v>
      </c>
      <c r="Z17" t="s">
        <v>24</v>
      </c>
      <c r="AA17" t="s">
        <v>24</v>
      </c>
      <c r="AB17" s="8">
        <v>2</v>
      </c>
    </row>
    <row r="18" hidden="1" spans="1:28">
      <c r="A18" t="s">
        <v>54</v>
      </c>
      <c r="B18" t="s">
        <v>55</v>
      </c>
      <c r="E18" s="1">
        <v>250000</v>
      </c>
      <c r="F18" s="1"/>
      <c r="H18" s="1">
        <v>1295</v>
      </c>
      <c r="I18" s="1">
        <v>4736</v>
      </c>
      <c r="J18" t="s">
        <v>37</v>
      </c>
      <c r="K18" s="8">
        <v>43642</v>
      </c>
      <c r="L18" s="8">
        <v>43664</v>
      </c>
      <c r="M18" s="9">
        <v>43623.4645833333</v>
      </c>
      <c r="N18" s="9">
        <v>43626.5416666667</v>
      </c>
      <c r="O18">
        <v>7</v>
      </c>
      <c r="P18" t="s">
        <v>23</v>
      </c>
      <c r="Y18" t="s">
        <v>24</v>
      </c>
      <c r="Z18" t="s">
        <v>24</v>
      </c>
      <c r="AA18" t="s">
        <v>24</v>
      </c>
      <c r="AB18" s="8">
        <v>43452</v>
      </c>
    </row>
    <row r="19" hidden="1" spans="1:28">
      <c r="A19" t="s">
        <v>56</v>
      </c>
      <c r="B19" t="s">
        <v>50</v>
      </c>
      <c r="E19" s="1">
        <v>270000</v>
      </c>
      <c r="F19" s="1"/>
      <c r="H19" s="1">
        <v>1295</v>
      </c>
      <c r="I19" s="1">
        <v>5100</v>
      </c>
      <c r="J19" t="s">
        <v>37</v>
      </c>
      <c r="K19" s="8">
        <v>43642</v>
      </c>
      <c r="L19" s="8">
        <v>43664</v>
      </c>
      <c r="M19" s="9">
        <v>43620.7451388889</v>
      </c>
      <c r="N19" s="9">
        <v>43623.5083333333</v>
      </c>
      <c r="O19">
        <v>10</v>
      </c>
      <c r="P19" t="s">
        <v>23</v>
      </c>
      <c r="Y19" t="s">
        <v>24</v>
      </c>
      <c r="Z19" t="s">
        <v>24</v>
      </c>
      <c r="AA19" t="s">
        <v>24</v>
      </c>
      <c r="AB19" s="8">
        <v>43627</v>
      </c>
    </row>
    <row r="20" spans="1:28">
      <c r="A20" t="s">
        <v>57</v>
      </c>
      <c r="B20" t="s">
        <v>55</v>
      </c>
      <c r="C20" s="1">
        <v>170000</v>
      </c>
      <c r="D20" s="1">
        <v>70000</v>
      </c>
      <c r="E20" s="1">
        <v>240000</v>
      </c>
      <c r="F20" s="2">
        <f t="shared" ref="F20:F22" si="6">72.24-1</f>
        <v>71.24</v>
      </c>
      <c r="G20" s="1">
        <f t="shared" ref="G20:G22" si="7">+E20/F20</f>
        <v>3368.89387984279</v>
      </c>
      <c r="H20" s="1">
        <v>1295</v>
      </c>
      <c r="I20" s="7">
        <f t="shared" ref="I20:I22" si="8">+G20+H20</f>
        <v>4663.89387984279</v>
      </c>
      <c r="J20" t="s">
        <v>22</v>
      </c>
      <c r="K20" s="8">
        <v>43645</v>
      </c>
      <c r="L20" s="8">
        <v>43664</v>
      </c>
      <c r="M20" s="9">
        <v>43626.9083333333</v>
      </c>
      <c r="N20" s="9">
        <v>43628.8944444444</v>
      </c>
      <c r="O20">
        <v>4</v>
      </c>
      <c r="P20" t="s">
        <v>23</v>
      </c>
      <c r="Y20" t="s">
        <v>24</v>
      </c>
      <c r="Z20" t="s">
        <v>24</v>
      </c>
      <c r="AA20" t="s">
        <v>24</v>
      </c>
      <c r="AB20" s="8">
        <v>43440</v>
      </c>
    </row>
    <row r="21" spans="1:28">
      <c r="A21" t="s">
        <v>58</v>
      </c>
      <c r="B21" t="s">
        <v>30</v>
      </c>
      <c r="C21" s="1">
        <v>100000</v>
      </c>
      <c r="D21" s="1">
        <v>70000</v>
      </c>
      <c r="E21" s="1">
        <v>170000</v>
      </c>
      <c r="F21" s="2">
        <f t="shared" si="6"/>
        <v>71.24</v>
      </c>
      <c r="G21" s="1">
        <f t="shared" si="7"/>
        <v>2386.29983155531</v>
      </c>
      <c r="H21" s="1">
        <v>1295</v>
      </c>
      <c r="I21" s="7">
        <f t="shared" si="8"/>
        <v>3681.29983155531</v>
      </c>
      <c r="J21" t="s">
        <v>22</v>
      </c>
      <c r="K21" s="8">
        <v>43645</v>
      </c>
      <c r="L21" s="8">
        <v>43664</v>
      </c>
      <c r="M21" s="9">
        <v>43626.9083333333</v>
      </c>
      <c r="N21" s="9">
        <v>43628.8944444444</v>
      </c>
      <c r="O21">
        <v>4</v>
      </c>
      <c r="P21" t="s">
        <v>23</v>
      </c>
      <c r="Y21" t="s">
        <v>24</v>
      </c>
      <c r="Z21" t="s">
        <v>24</v>
      </c>
      <c r="AA21" t="s">
        <v>24</v>
      </c>
      <c r="AB21" s="8">
        <v>43454</v>
      </c>
    </row>
    <row r="22" spans="1:28">
      <c r="A22" t="s">
        <v>59</v>
      </c>
      <c r="B22" t="s">
        <v>60</v>
      </c>
      <c r="C22" s="1">
        <v>100000</v>
      </c>
      <c r="D22" s="1">
        <v>70000</v>
      </c>
      <c r="E22" s="1">
        <v>170000</v>
      </c>
      <c r="F22" s="2">
        <f t="shared" si="6"/>
        <v>71.24</v>
      </c>
      <c r="G22" s="1">
        <f t="shared" si="7"/>
        <v>2386.29983155531</v>
      </c>
      <c r="H22" s="1">
        <v>1295</v>
      </c>
      <c r="I22" s="7">
        <f t="shared" si="8"/>
        <v>3681.29983155531</v>
      </c>
      <c r="J22" t="s">
        <v>22</v>
      </c>
      <c r="K22" s="8">
        <v>43645</v>
      </c>
      <c r="L22" s="8">
        <v>43664</v>
      </c>
      <c r="M22" s="9">
        <v>43626.9083333333</v>
      </c>
      <c r="N22" s="9">
        <v>43628.8944444444</v>
      </c>
      <c r="O22">
        <v>4</v>
      </c>
      <c r="P22" t="s">
        <v>23</v>
      </c>
      <c r="Y22" t="s">
        <v>24</v>
      </c>
      <c r="Z22" t="s">
        <v>24</v>
      </c>
      <c r="AA22" t="s">
        <v>24</v>
      </c>
      <c r="AB22" s="8">
        <v>43530</v>
      </c>
    </row>
    <row r="23" hidden="1" spans="1:28">
      <c r="A23" t="s">
        <v>61</v>
      </c>
      <c r="B23" t="s">
        <v>62</v>
      </c>
      <c r="E23" s="1">
        <v>230000</v>
      </c>
      <c r="F23" s="1"/>
      <c r="H23" s="1">
        <v>1295</v>
      </c>
      <c r="I23" s="1">
        <v>4627</v>
      </c>
      <c r="J23" t="s">
        <v>37</v>
      </c>
      <c r="K23" s="8">
        <v>43642</v>
      </c>
      <c r="L23" s="8">
        <v>43664</v>
      </c>
      <c r="M23" s="9">
        <v>43620.7451388889</v>
      </c>
      <c r="N23" s="9">
        <v>43623.5083333333</v>
      </c>
      <c r="O23">
        <v>10</v>
      </c>
      <c r="P23" t="s">
        <v>23</v>
      </c>
      <c r="Y23" t="s">
        <v>24</v>
      </c>
      <c r="Z23" t="s">
        <v>24</v>
      </c>
      <c r="AA23" t="s">
        <v>24</v>
      </c>
      <c r="AB23" s="8">
        <v>43560</v>
      </c>
    </row>
    <row r="24" hidden="1" spans="1:28">
      <c r="A24" t="s">
        <v>63</v>
      </c>
      <c r="B24" t="s">
        <v>64</v>
      </c>
      <c r="E24" s="1">
        <v>490000</v>
      </c>
      <c r="F24" s="1"/>
      <c r="H24" s="1">
        <v>1295</v>
      </c>
      <c r="I24" s="1">
        <v>8321</v>
      </c>
      <c r="J24" t="s">
        <v>37</v>
      </c>
      <c r="K24" s="8">
        <v>43642</v>
      </c>
      <c r="L24" s="8">
        <v>43664</v>
      </c>
      <c r="M24" s="9">
        <v>43623.4659722222</v>
      </c>
      <c r="N24" s="9">
        <v>43626.5416666667</v>
      </c>
      <c r="O24">
        <v>7</v>
      </c>
      <c r="P24" t="s">
        <v>23</v>
      </c>
      <c r="Y24" t="s">
        <v>24</v>
      </c>
      <c r="Z24" t="s">
        <v>24</v>
      </c>
      <c r="AA24" t="s">
        <v>24</v>
      </c>
      <c r="AB24" s="8">
        <v>43504</v>
      </c>
    </row>
    <row r="25" spans="1:28">
      <c r="A25" t="s">
        <v>65</v>
      </c>
      <c r="B25" t="s">
        <v>66</v>
      </c>
      <c r="C25" s="1">
        <v>610000</v>
      </c>
      <c r="D25" s="1">
        <v>70000</v>
      </c>
      <c r="E25" s="1">
        <v>680000</v>
      </c>
      <c r="F25" s="2">
        <f t="shared" ref="F25:F27" si="9">72.24-1</f>
        <v>71.24</v>
      </c>
      <c r="G25" s="1">
        <f t="shared" ref="G25:G27" si="10">+E25/F25</f>
        <v>9545.19932622123</v>
      </c>
      <c r="H25" s="1">
        <v>1295</v>
      </c>
      <c r="I25" s="7">
        <f t="shared" ref="I25:I27" si="11">+G25+H25</f>
        <v>10840.1993262212</v>
      </c>
      <c r="J25" t="s">
        <v>22</v>
      </c>
      <c r="K25" s="8">
        <v>43645</v>
      </c>
      <c r="L25" s="8">
        <v>43664</v>
      </c>
      <c r="M25" s="9">
        <v>43626.9083333333</v>
      </c>
      <c r="N25" s="9">
        <v>43628.8944444444</v>
      </c>
      <c r="O25">
        <v>4</v>
      </c>
      <c r="P25" t="s">
        <v>23</v>
      </c>
      <c r="Y25" t="s">
        <v>24</v>
      </c>
      <c r="Z25" t="s">
        <v>24</v>
      </c>
      <c r="AA25" t="s">
        <v>24</v>
      </c>
      <c r="AB25" s="8">
        <v>43221</v>
      </c>
    </row>
    <row r="26" spans="1:28">
      <c r="A26" t="s">
        <v>67</v>
      </c>
      <c r="B26" t="s">
        <v>68</v>
      </c>
      <c r="C26" s="1">
        <v>770000</v>
      </c>
      <c r="D26" s="1">
        <v>70000</v>
      </c>
      <c r="E26" s="1">
        <v>840000</v>
      </c>
      <c r="F26" s="2">
        <f t="shared" si="9"/>
        <v>71.24</v>
      </c>
      <c r="G26" s="1">
        <f t="shared" si="10"/>
        <v>11791.1285794497</v>
      </c>
      <c r="H26" s="1">
        <v>1295</v>
      </c>
      <c r="I26" s="7">
        <f t="shared" si="11"/>
        <v>13086.1285794497</v>
      </c>
      <c r="J26" t="s">
        <v>22</v>
      </c>
      <c r="K26" s="8">
        <v>43645</v>
      </c>
      <c r="L26" s="8">
        <v>43664</v>
      </c>
      <c r="M26" s="9">
        <v>43626.9083333333</v>
      </c>
      <c r="N26" s="9">
        <v>43628.8944444444</v>
      </c>
      <c r="O26">
        <v>4</v>
      </c>
      <c r="P26" t="s">
        <v>23</v>
      </c>
      <c r="Y26" t="s">
        <v>24</v>
      </c>
      <c r="Z26" t="s">
        <v>24</v>
      </c>
      <c r="AA26" t="s">
        <v>24</v>
      </c>
      <c r="AB26" s="8">
        <v>43074</v>
      </c>
    </row>
    <row r="27" spans="1:28">
      <c r="A27" t="s">
        <v>69</v>
      </c>
      <c r="B27" t="s">
        <v>70</v>
      </c>
      <c r="C27" s="1">
        <v>900000</v>
      </c>
      <c r="D27" s="1">
        <v>70000</v>
      </c>
      <c r="E27" s="1">
        <v>970000</v>
      </c>
      <c r="F27" s="2">
        <f t="shared" si="9"/>
        <v>71.24</v>
      </c>
      <c r="G27" s="1">
        <f t="shared" si="10"/>
        <v>13615.9460976979</v>
      </c>
      <c r="H27" s="1">
        <v>1295</v>
      </c>
      <c r="I27" s="7">
        <f t="shared" si="11"/>
        <v>14910.9460976979</v>
      </c>
      <c r="J27" t="s">
        <v>22</v>
      </c>
      <c r="K27" s="8">
        <v>43645</v>
      </c>
      <c r="L27" s="8">
        <v>43664</v>
      </c>
      <c r="M27" s="9">
        <v>43626.9083333333</v>
      </c>
      <c r="N27" s="9">
        <v>43628.8944444444</v>
      </c>
      <c r="O27">
        <v>4</v>
      </c>
      <c r="P27" t="s">
        <v>23</v>
      </c>
      <c r="Y27" t="s">
        <v>24</v>
      </c>
      <c r="Z27" t="s">
        <v>24</v>
      </c>
      <c r="AA27" t="s">
        <v>24</v>
      </c>
      <c r="AB27" s="8">
        <v>43384</v>
      </c>
    </row>
    <row r="28" hidden="1" spans="1:28">
      <c r="A28" t="s">
        <v>71</v>
      </c>
      <c r="B28" t="s">
        <v>30</v>
      </c>
      <c r="E28" s="1">
        <v>320000</v>
      </c>
      <c r="F28" s="1"/>
      <c r="H28" s="1">
        <v>1295</v>
      </c>
      <c r="I28" s="1">
        <v>5883</v>
      </c>
      <c r="J28" t="s">
        <v>37</v>
      </c>
      <c r="K28" s="8">
        <v>43642</v>
      </c>
      <c r="L28" s="8">
        <v>43664</v>
      </c>
      <c r="M28" s="9">
        <v>43623.4680555556</v>
      </c>
      <c r="N28" s="9">
        <v>43626.5416666667</v>
      </c>
      <c r="O28">
        <v>7</v>
      </c>
      <c r="P28" t="s">
        <v>23</v>
      </c>
      <c r="Y28" t="s">
        <v>24</v>
      </c>
      <c r="Z28" t="s">
        <v>24</v>
      </c>
      <c r="AA28" t="s">
        <v>24</v>
      </c>
      <c r="AB28" s="8">
        <v>43461</v>
      </c>
    </row>
    <row r="29" spans="1:28">
      <c r="A29" t="s">
        <v>72</v>
      </c>
      <c r="B29" t="s">
        <v>73</v>
      </c>
      <c r="C29" s="1">
        <v>220000</v>
      </c>
      <c r="D29" s="1">
        <v>70000</v>
      </c>
      <c r="E29" s="1">
        <v>290000</v>
      </c>
      <c r="F29" s="2">
        <f>72.24-1</f>
        <v>71.24</v>
      </c>
      <c r="G29" s="1">
        <f>+E29/F29</f>
        <v>4070.7467714767</v>
      </c>
      <c r="H29" s="1">
        <v>1295</v>
      </c>
      <c r="I29" s="7">
        <f>+G29+H29</f>
        <v>5365.7467714767</v>
      </c>
      <c r="J29" t="s">
        <v>22</v>
      </c>
      <c r="K29" s="8">
        <v>43645</v>
      </c>
      <c r="L29" s="8">
        <v>43664</v>
      </c>
      <c r="M29" s="9">
        <v>43626.9076388889</v>
      </c>
      <c r="N29" s="9">
        <v>43628.8944444444</v>
      </c>
      <c r="O29">
        <v>4</v>
      </c>
      <c r="P29" t="s">
        <v>23</v>
      </c>
      <c r="Y29" t="s">
        <v>24</v>
      </c>
      <c r="Z29" t="s">
        <v>24</v>
      </c>
      <c r="AA29" t="s">
        <v>24</v>
      </c>
      <c r="AB29" s="8">
        <v>43476</v>
      </c>
    </row>
    <row r="30" spans="1:28">
      <c r="A30" t="s">
        <v>74</v>
      </c>
      <c r="B30" t="s">
        <v>50</v>
      </c>
      <c r="C30" s="1">
        <f>+E30-D30</f>
        <v>420000</v>
      </c>
      <c r="D30" s="1">
        <v>70000</v>
      </c>
      <c r="E30" s="1">
        <v>490000</v>
      </c>
      <c r="F30" s="2">
        <f>71.83-1</f>
        <v>70.83</v>
      </c>
      <c r="G30" s="1">
        <f>+E30/F30</f>
        <v>6917.97261047579</v>
      </c>
      <c r="H30" s="1">
        <v>1295</v>
      </c>
      <c r="I30" s="7">
        <v>8400</v>
      </c>
      <c r="J30" t="s">
        <v>45</v>
      </c>
      <c r="K30" s="8">
        <v>43657</v>
      </c>
      <c r="L30" s="8">
        <v>43686</v>
      </c>
      <c r="M30" s="9">
        <v>43622.6805555556</v>
      </c>
      <c r="N30" s="9">
        <v>43628.8944444444</v>
      </c>
      <c r="O30">
        <v>8</v>
      </c>
      <c r="P30" t="s">
        <v>23</v>
      </c>
      <c r="Y30" t="s">
        <v>24</v>
      </c>
      <c r="Z30" t="s">
        <v>24</v>
      </c>
      <c r="AA30" t="s">
        <v>24</v>
      </c>
      <c r="AB30" s="8">
        <v>2</v>
      </c>
    </row>
    <row r="31" hidden="1" spans="1:28">
      <c r="A31" t="s">
        <v>75</v>
      </c>
      <c r="B31" t="s">
        <v>73</v>
      </c>
      <c r="E31" s="1">
        <v>250000</v>
      </c>
      <c r="F31" s="1"/>
      <c r="H31" s="1">
        <v>1295</v>
      </c>
      <c r="I31" s="1">
        <v>4736</v>
      </c>
      <c r="J31" t="s">
        <v>37</v>
      </c>
      <c r="K31" s="8">
        <v>43642</v>
      </c>
      <c r="L31" s="8">
        <v>43664</v>
      </c>
      <c r="M31" s="9">
        <v>43623.46875</v>
      </c>
      <c r="N31" s="9">
        <v>43626.5416666667</v>
      </c>
      <c r="O31">
        <v>7</v>
      </c>
      <c r="P31" t="s">
        <v>23</v>
      </c>
      <c r="Y31" t="s">
        <v>24</v>
      </c>
      <c r="Z31" t="s">
        <v>24</v>
      </c>
      <c r="AA31" t="s">
        <v>24</v>
      </c>
      <c r="AB31" s="8">
        <v>43145</v>
      </c>
    </row>
    <row r="32" hidden="1" spans="1:28">
      <c r="A32" t="s">
        <v>76</v>
      </c>
      <c r="B32" t="s">
        <v>77</v>
      </c>
      <c r="E32" s="1">
        <v>220000</v>
      </c>
      <c r="F32" s="1"/>
      <c r="H32" s="1">
        <v>1295</v>
      </c>
      <c r="I32" s="1">
        <v>4365</v>
      </c>
      <c r="J32" t="s">
        <v>37</v>
      </c>
      <c r="K32" s="8">
        <v>43642</v>
      </c>
      <c r="L32" s="8">
        <v>43664</v>
      </c>
      <c r="M32" s="9">
        <v>43620.7451388889</v>
      </c>
      <c r="N32" s="9">
        <v>43623.5083333333</v>
      </c>
      <c r="O32">
        <v>10</v>
      </c>
      <c r="P32" t="s">
        <v>23</v>
      </c>
      <c r="Y32" t="s">
        <v>24</v>
      </c>
      <c r="Z32" t="s">
        <v>24</v>
      </c>
      <c r="AA32" t="s">
        <v>24</v>
      </c>
      <c r="AB32" s="8">
        <v>43627</v>
      </c>
    </row>
    <row r="33" hidden="1" spans="1:28">
      <c r="A33" t="s">
        <v>78</v>
      </c>
      <c r="B33" t="s">
        <v>50</v>
      </c>
      <c r="C33"/>
      <c r="D33"/>
      <c r="E33" s="6"/>
      <c r="F33"/>
      <c r="G33"/>
      <c r="H33" s="1">
        <v>1295</v>
      </c>
      <c r="I33" s="1">
        <v>4312</v>
      </c>
      <c r="J33" t="s">
        <v>79</v>
      </c>
      <c r="K33" s="8">
        <v>43631</v>
      </c>
      <c r="L33" s="8">
        <v>43655</v>
      </c>
      <c r="M33" s="9">
        <v>43546.7756944444</v>
      </c>
      <c r="N33" s="9">
        <v>43549.6208333333</v>
      </c>
      <c r="O33">
        <v>84</v>
      </c>
      <c r="P33" t="s">
        <v>23</v>
      </c>
      <c r="Y33" t="s">
        <v>24</v>
      </c>
      <c r="Z33" t="s">
        <v>24</v>
      </c>
      <c r="AA33" t="s">
        <v>24</v>
      </c>
      <c r="AB33" s="8">
        <v>43557</v>
      </c>
    </row>
    <row r="34" hidden="1" spans="1:28">
      <c r="A34" t="s">
        <v>80</v>
      </c>
      <c r="B34" t="s">
        <v>30</v>
      </c>
      <c r="E34" s="1">
        <v>120000</v>
      </c>
      <c r="F34" s="1"/>
      <c r="H34" s="1">
        <v>1295</v>
      </c>
      <c r="I34" s="1">
        <v>3016</v>
      </c>
      <c r="J34" t="s">
        <v>37</v>
      </c>
      <c r="K34" s="8">
        <v>43642</v>
      </c>
      <c r="L34" s="8">
        <v>43664</v>
      </c>
      <c r="M34" s="9">
        <v>43623.4694444444</v>
      </c>
      <c r="N34" s="9">
        <v>43626.5416666667</v>
      </c>
      <c r="O34">
        <v>7</v>
      </c>
      <c r="P34" t="s">
        <v>23</v>
      </c>
      <c r="Y34" t="s">
        <v>24</v>
      </c>
      <c r="Z34" t="s">
        <v>24</v>
      </c>
      <c r="AA34" t="s">
        <v>24</v>
      </c>
      <c r="AB34" s="8">
        <v>43377</v>
      </c>
    </row>
    <row r="35" hidden="1" spans="1:28">
      <c r="A35" t="s">
        <v>81</v>
      </c>
      <c r="B35" t="s">
        <v>50</v>
      </c>
      <c r="E35" s="1">
        <v>1790000</v>
      </c>
      <c r="F35" s="1"/>
      <c r="H35" s="1">
        <v>1295</v>
      </c>
      <c r="I35" s="1">
        <v>27250</v>
      </c>
      <c r="J35" t="s">
        <v>37</v>
      </c>
      <c r="K35" s="8">
        <v>43642</v>
      </c>
      <c r="L35" s="8">
        <v>43664</v>
      </c>
      <c r="M35" s="9">
        <v>43620.6180555556</v>
      </c>
      <c r="N35" s="9">
        <v>43623.5083333333</v>
      </c>
      <c r="O35">
        <v>10</v>
      </c>
      <c r="P35" t="s">
        <v>23</v>
      </c>
      <c r="Y35" t="s">
        <v>24</v>
      </c>
      <c r="Z35" t="s">
        <v>24</v>
      </c>
      <c r="AA35" t="s">
        <v>24</v>
      </c>
      <c r="AB35" s="8">
        <v>43627</v>
      </c>
    </row>
    <row r="36" spans="1:28">
      <c r="A36" t="s">
        <v>82</v>
      </c>
      <c r="B36" t="s">
        <v>83</v>
      </c>
      <c r="C36" s="1">
        <v>267000</v>
      </c>
      <c r="D36" s="1">
        <v>70000</v>
      </c>
      <c r="E36" s="1">
        <v>337000</v>
      </c>
      <c r="F36" s="2">
        <f>72.24-1</f>
        <v>71.24</v>
      </c>
      <c r="G36" s="1">
        <f>+E36/F36</f>
        <v>4730.48848961258</v>
      </c>
      <c r="H36" s="1">
        <v>1295</v>
      </c>
      <c r="I36" s="7">
        <f>+G36+H36</f>
        <v>6025.48848961258</v>
      </c>
      <c r="J36" t="s">
        <v>22</v>
      </c>
      <c r="K36" s="8">
        <v>43645</v>
      </c>
      <c r="L36" s="8">
        <v>43664</v>
      </c>
      <c r="M36" s="9">
        <v>43626.9076388889</v>
      </c>
      <c r="N36" s="9">
        <v>43628.8944444444</v>
      </c>
      <c r="O36">
        <v>4</v>
      </c>
      <c r="P36" t="s">
        <v>23</v>
      </c>
      <c r="Y36" t="s">
        <v>24</v>
      </c>
      <c r="Z36" t="s">
        <v>24</v>
      </c>
      <c r="AA36" t="s">
        <v>24</v>
      </c>
      <c r="AB36" s="8">
        <v>43615</v>
      </c>
    </row>
    <row r="37" spans="1:28">
      <c r="A37" t="s">
        <v>84</v>
      </c>
      <c r="B37" t="s">
        <v>50</v>
      </c>
      <c r="C37" s="1">
        <f>+E37-D37</f>
        <v>810000</v>
      </c>
      <c r="D37" s="1">
        <v>70000</v>
      </c>
      <c r="E37" s="1">
        <v>880000</v>
      </c>
      <c r="F37" s="2">
        <f>71.83-1</f>
        <v>70.83</v>
      </c>
      <c r="G37" s="1">
        <f>+E37/F37</f>
        <v>12424.1140759565</v>
      </c>
      <c r="H37" s="1">
        <v>1295</v>
      </c>
      <c r="I37" s="7">
        <v>14000</v>
      </c>
      <c r="J37" t="s">
        <v>45</v>
      </c>
      <c r="K37" s="8">
        <v>43657</v>
      </c>
      <c r="L37" s="8">
        <v>43686</v>
      </c>
      <c r="M37" s="9">
        <v>43622.6798611111</v>
      </c>
      <c r="N37" s="9">
        <v>43628.8944444444</v>
      </c>
      <c r="O37">
        <v>8</v>
      </c>
      <c r="P37" t="s">
        <v>23</v>
      </c>
      <c r="Y37" t="s">
        <v>24</v>
      </c>
      <c r="Z37" t="s">
        <v>24</v>
      </c>
      <c r="AA37" t="s">
        <v>24</v>
      </c>
      <c r="AB37" s="8">
        <v>2</v>
      </c>
    </row>
    <row r="38" spans="1:28">
      <c r="A38" t="s">
        <v>85</v>
      </c>
      <c r="B38" t="s">
        <v>86</v>
      </c>
      <c r="C38" s="1">
        <v>1060000</v>
      </c>
      <c r="D38" s="1">
        <v>70000</v>
      </c>
      <c r="E38" s="1">
        <v>1130000</v>
      </c>
      <c r="F38" s="2">
        <f>72.24-1</f>
        <v>71.24</v>
      </c>
      <c r="G38" s="1">
        <f>+E38/F38</f>
        <v>15861.8753509264</v>
      </c>
      <c r="H38" s="1">
        <v>1295</v>
      </c>
      <c r="I38" s="7">
        <f>+G38+H38</f>
        <v>17156.8753509264</v>
      </c>
      <c r="J38" t="s">
        <v>22</v>
      </c>
      <c r="K38" s="8">
        <v>43645</v>
      </c>
      <c r="L38" s="8">
        <v>43664</v>
      </c>
      <c r="M38" s="9">
        <v>43626.9076388889</v>
      </c>
      <c r="N38" s="9">
        <v>43628.8944444444</v>
      </c>
      <c r="O38">
        <v>4</v>
      </c>
      <c r="P38" t="s">
        <v>23</v>
      </c>
      <c r="Y38" t="s">
        <v>24</v>
      </c>
      <c r="Z38" t="s">
        <v>24</v>
      </c>
      <c r="AA38" t="s">
        <v>24</v>
      </c>
      <c r="AB38" s="8">
        <v>43518</v>
      </c>
    </row>
    <row r="39" spans="1:28">
      <c r="A39" t="s">
        <v>87</v>
      </c>
      <c r="B39" t="s">
        <v>50</v>
      </c>
      <c r="C39" s="1">
        <f>+E39-D39</f>
        <v>790000</v>
      </c>
      <c r="D39" s="1">
        <v>70000</v>
      </c>
      <c r="E39" s="1">
        <v>860000</v>
      </c>
      <c r="F39" s="2">
        <f>71.83-1</f>
        <v>70.83</v>
      </c>
      <c r="G39" s="1">
        <f>+E39/F39</f>
        <v>12141.7478469575</v>
      </c>
      <c r="H39" s="1">
        <v>1295</v>
      </c>
      <c r="I39" s="7">
        <v>13700</v>
      </c>
      <c r="J39" t="s">
        <v>45</v>
      </c>
      <c r="K39" s="8">
        <v>43657</v>
      </c>
      <c r="L39" s="8">
        <v>43686</v>
      </c>
      <c r="M39" s="9">
        <v>43622.6784722222</v>
      </c>
      <c r="N39" s="9">
        <v>43628.8944444444</v>
      </c>
      <c r="O39">
        <v>8</v>
      </c>
      <c r="P39" t="s">
        <v>23</v>
      </c>
      <c r="Y39" t="s">
        <v>24</v>
      </c>
      <c r="Z39" t="s">
        <v>24</v>
      </c>
      <c r="AA39" t="s">
        <v>24</v>
      </c>
      <c r="AB39" s="8">
        <v>2</v>
      </c>
    </row>
  </sheetData>
  <autoFilter ref="A1:AC39">
    <filterColumn colId="10">
      <filters>
        <dateGroupItem year="2019" month="6" day="29" dateTimeGrouping="day"/>
        <dateGroupItem year="2019" month="7" dateTimeGrouping="month"/>
      </filters>
    </filterColumn>
    <extLst/>
  </autoFilter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Orchid</dc:creator>
  <cp:lastModifiedBy>user</cp:lastModifiedBy>
  <dcterms:created xsi:type="dcterms:W3CDTF">2019-06-14T05:18:00Z</dcterms:created>
  <dcterms:modified xsi:type="dcterms:W3CDTF">2019-06-15T02:39:49Z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