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1_{CE28D2D1-1E13-4BC6-A79E-C891D0ABB6AC}" xr6:coauthVersionLast="43" xr6:coauthVersionMax="43" xr10:uidLastSave="{00000000-0000-0000-0000-000000000000}"/>
  <bookViews>
    <workbookView xWindow="-120" yWindow="-120" windowWidth="20730" windowHeight="11160" tabRatio="770" xr2:uid="{00000000-000D-0000-FFFF-FFFF00000000}"/>
  </bookViews>
  <sheets>
    <sheet name="invoice" sheetId="2" r:id="rId1"/>
    <sheet name="Shipping Audit" sheetId="72" r:id="rId2"/>
    <sheet name="SHIPPING" sheetId="68" r:id="rId3"/>
    <sheet name="ATJ Audit" sheetId="73" r:id="rId4"/>
    <sheet name="ATJ" sheetId="71" r:id="rId5"/>
    <sheet name="Other Audit" sheetId="74" r:id="rId6"/>
    <sheet name="OTHER" sheetId="66" r:id="rId7"/>
    <sheet name="Extra charge for container" sheetId="70" r:id="rId8"/>
  </sheets>
  <definedNames>
    <definedName name="_xlnm._FilterDatabase" localSheetId="2" hidden="1">SHIPPING!$A$5:$O$424</definedName>
    <definedName name="_xlnm.Print_Area" localSheetId="4">ATJ!$A$1:$D$42</definedName>
    <definedName name="_xlnm.Print_Area" localSheetId="7">'Extra charge for container'!$A$1:$D$23</definedName>
    <definedName name="_xlnm.Print_Area" localSheetId="6">OTHER!$A$1:$D$43</definedName>
    <definedName name="_xlnm.Print_Area" localSheetId="2">SHIPPING!$A$1:$N$424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1" i="74" l="1"/>
  <c r="C40" i="73"/>
  <c r="U409" i="72"/>
  <c r="U408" i="72"/>
  <c r="O19" i="72"/>
  <c r="O18" i="72"/>
  <c r="I341" i="72"/>
  <c r="I340" i="72"/>
  <c r="C409" i="72"/>
  <c r="C408" i="72"/>
  <c r="H7" i="68" l="1"/>
  <c r="I7" i="68"/>
  <c r="H8" i="68"/>
  <c r="I8" i="68"/>
  <c r="H9" i="68"/>
  <c r="I9" i="68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I33" i="68"/>
  <c r="H34" i="68"/>
  <c r="I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H125" i="68"/>
  <c r="H126" i="68"/>
  <c r="H127" i="68"/>
  <c r="H128" i="68"/>
  <c r="H129" i="68"/>
  <c r="H130" i="68"/>
  <c r="H131" i="68"/>
  <c r="H132" i="68"/>
  <c r="H133" i="68"/>
  <c r="H134" i="68"/>
  <c r="H135" i="68"/>
  <c r="H136" i="68"/>
  <c r="H137" i="68"/>
  <c r="H138" i="68"/>
  <c r="H139" i="68"/>
  <c r="H140" i="68"/>
  <c r="H141" i="68"/>
  <c r="H142" i="68"/>
  <c r="H143" i="68"/>
  <c r="H144" i="68"/>
  <c r="H145" i="68"/>
  <c r="H146" i="68"/>
  <c r="H147" i="68"/>
  <c r="H148" i="68"/>
  <c r="H149" i="68"/>
  <c r="H150" i="68"/>
  <c r="H151" i="68"/>
  <c r="H152" i="68"/>
  <c r="H153" i="68"/>
  <c r="H154" i="68"/>
  <c r="H155" i="68"/>
  <c r="H156" i="68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I172" i="68"/>
  <c r="H173" i="68"/>
  <c r="I173" i="68"/>
  <c r="H174" i="68"/>
  <c r="I174" i="68"/>
  <c r="H175" i="68"/>
  <c r="H176" i="68"/>
  <c r="I176" i="68"/>
  <c r="H177" i="68"/>
  <c r="I177" i="68"/>
  <c r="H178" i="68"/>
  <c r="I178" i="68"/>
  <c r="H179" i="68"/>
  <c r="I179" i="68"/>
  <c r="H180" i="68"/>
  <c r="I180" i="68"/>
  <c r="H181" i="68"/>
  <c r="I181" i="68"/>
  <c r="H182" i="68"/>
  <c r="I182" i="68"/>
  <c r="H183" i="68"/>
  <c r="I183" i="68"/>
  <c r="H184" i="68"/>
  <c r="I184" i="68"/>
  <c r="H185" i="68"/>
  <c r="I185" i="68"/>
  <c r="H186" i="68"/>
  <c r="I186" i="68"/>
  <c r="H187" i="68"/>
  <c r="I187" i="68"/>
  <c r="H188" i="68"/>
  <c r="I188" i="68"/>
  <c r="H189" i="68"/>
  <c r="I189" i="68"/>
  <c r="H190" i="68"/>
  <c r="I190" i="68"/>
  <c r="H191" i="68"/>
  <c r="I191" i="68"/>
  <c r="H192" i="68"/>
  <c r="I192" i="68"/>
  <c r="H193" i="68"/>
  <c r="I193" i="68"/>
  <c r="H194" i="68"/>
  <c r="I194" i="68"/>
  <c r="H195" i="68"/>
  <c r="I195" i="68"/>
  <c r="H196" i="68"/>
  <c r="I196" i="68"/>
  <c r="H197" i="68"/>
  <c r="I197" i="68"/>
  <c r="H198" i="68"/>
  <c r="I198" i="68"/>
  <c r="H199" i="68"/>
  <c r="I199" i="68"/>
  <c r="H200" i="68"/>
  <c r="I200" i="68"/>
  <c r="H201" i="68"/>
  <c r="I201" i="68"/>
  <c r="H202" i="68"/>
  <c r="I202" i="68"/>
  <c r="H203" i="68"/>
  <c r="I203" i="68"/>
  <c r="H204" i="68"/>
  <c r="I204" i="68"/>
  <c r="H205" i="68"/>
  <c r="I205" i="68"/>
  <c r="H206" i="68"/>
  <c r="I206" i="68"/>
  <c r="H207" i="68"/>
  <c r="I207" i="68"/>
  <c r="H208" i="68"/>
  <c r="I208" i="68"/>
  <c r="H209" i="68"/>
  <c r="I209" i="68"/>
  <c r="H210" i="68"/>
  <c r="I210" i="68"/>
  <c r="H211" i="68"/>
  <c r="I211" i="68"/>
  <c r="H212" i="68"/>
  <c r="I212" i="68"/>
  <c r="H213" i="68"/>
  <c r="I213" i="68"/>
  <c r="H214" i="68"/>
  <c r="I214" i="68"/>
  <c r="H215" i="68"/>
  <c r="I215" i="68"/>
  <c r="H216" i="68"/>
  <c r="I216" i="68"/>
  <c r="H217" i="68"/>
  <c r="I217" i="68"/>
  <c r="H218" i="68"/>
  <c r="I218" i="68"/>
  <c r="H219" i="68"/>
  <c r="I219" i="68"/>
  <c r="H220" i="68"/>
  <c r="I220" i="68"/>
  <c r="H221" i="68"/>
  <c r="I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H250" i="68"/>
  <c r="H251" i="68"/>
  <c r="H252" i="68"/>
  <c r="H253" i="68"/>
  <c r="H254" i="68"/>
  <c r="H255" i="68"/>
  <c r="H256" i="68"/>
  <c r="H257" i="68"/>
  <c r="H258" i="68"/>
  <c r="H259" i="68"/>
  <c r="H260" i="68"/>
  <c r="H261" i="68"/>
  <c r="H262" i="68"/>
  <c r="H263" i="68"/>
  <c r="H264" i="68"/>
  <c r="H265" i="68"/>
  <c r="H266" i="68"/>
  <c r="H267" i="68"/>
  <c r="H268" i="68"/>
  <c r="H269" i="68"/>
  <c r="H270" i="68"/>
  <c r="H271" i="68"/>
  <c r="H272" i="68"/>
  <c r="H273" i="68"/>
  <c r="H274" i="68"/>
  <c r="H275" i="68"/>
  <c r="H276" i="68"/>
  <c r="H277" i="68"/>
  <c r="H278" i="68"/>
  <c r="H279" i="68"/>
  <c r="H280" i="68"/>
  <c r="H281" i="68"/>
  <c r="H282" i="68"/>
  <c r="H283" i="68"/>
  <c r="H284" i="68"/>
  <c r="H285" i="68"/>
  <c r="H286" i="68"/>
  <c r="H287" i="68"/>
  <c r="H288" i="68"/>
  <c r="H289" i="68"/>
  <c r="H290" i="68"/>
  <c r="H291" i="68"/>
  <c r="H292" i="68"/>
  <c r="H293" i="68"/>
  <c r="H294" i="68"/>
  <c r="H295" i="68"/>
  <c r="H296" i="68"/>
  <c r="H297" i="68"/>
  <c r="H298" i="68"/>
  <c r="H299" i="68"/>
  <c r="H300" i="68"/>
  <c r="H301" i="68"/>
  <c r="H302" i="68"/>
  <c r="H303" i="68"/>
  <c r="H304" i="68"/>
  <c r="H305" i="68"/>
  <c r="H306" i="68"/>
  <c r="H307" i="68"/>
  <c r="H308" i="68"/>
  <c r="H309" i="68"/>
  <c r="H310" i="68"/>
  <c r="H311" i="68"/>
  <c r="H312" i="68"/>
  <c r="H313" i="68"/>
  <c r="H314" i="68"/>
  <c r="H315" i="68"/>
  <c r="H316" i="68"/>
  <c r="H317" i="68"/>
  <c r="H318" i="68"/>
  <c r="H319" i="68"/>
  <c r="H320" i="68"/>
  <c r="H321" i="68"/>
  <c r="H322" i="68"/>
  <c r="H323" i="68"/>
  <c r="H324" i="68"/>
  <c r="H325" i="68"/>
  <c r="H326" i="68"/>
  <c r="H327" i="68"/>
  <c r="H328" i="68"/>
  <c r="H329" i="68"/>
  <c r="H330" i="68"/>
  <c r="H331" i="68"/>
  <c r="H332" i="68"/>
  <c r="H333" i="68"/>
  <c r="H334" i="68"/>
  <c r="H335" i="68"/>
  <c r="H336" i="68"/>
  <c r="H337" i="68"/>
  <c r="H338" i="68"/>
  <c r="H339" i="68"/>
  <c r="H340" i="68"/>
  <c r="H341" i="68"/>
  <c r="H342" i="68"/>
  <c r="H343" i="68"/>
  <c r="H344" i="68"/>
  <c r="H345" i="68"/>
  <c r="H346" i="68"/>
  <c r="H347" i="68"/>
  <c r="H348" i="68"/>
  <c r="H349" i="68"/>
  <c r="H350" i="68"/>
  <c r="H351" i="68"/>
  <c r="H352" i="68"/>
  <c r="H353" i="68"/>
  <c r="H354" i="68"/>
  <c r="H355" i="68"/>
  <c r="H356" i="68"/>
  <c r="H357" i="68"/>
  <c r="H358" i="68"/>
  <c r="H359" i="68"/>
  <c r="H360" i="68"/>
  <c r="H361" i="68"/>
  <c r="H362" i="68"/>
  <c r="H363" i="68"/>
  <c r="H364" i="68"/>
  <c r="H365" i="68"/>
  <c r="H366" i="68"/>
  <c r="H367" i="68"/>
  <c r="H368" i="68"/>
  <c r="H369" i="68"/>
  <c r="H370" i="68"/>
  <c r="H371" i="68"/>
  <c r="H372" i="68"/>
  <c r="H373" i="68"/>
  <c r="H374" i="68"/>
  <c r="H375" i="68"/>
  <c r="H376" i="68"/>
  <c r="H377" i="68"/>
  <c r="H378" i="68"/>
  <c r="H379" i="68"/>
  <c r="H380" i="68"/>
  <c r="H381" i="68"/>
  <c r="H382" i="68"/>
  <c r="H383" i="68"/>
  <c r="H384" i="68"/>
  <c r="H385" i="68"/>
  <c r="H386" i="68"/>
  <c r="H387" i="68"/>
  <c r="H388" i="68"/>
  <c r="H389" i="68"/>
  <c r="H390" i="68"/>
  <c r="H391" i="68"/>
  <c r="H392" i="68"/>
  <c r="H393" i="68"/>
  <c r="H394" i="68"/>
  <c r="H395" i="68"/>
  <c r="H396" i="68"/>
  <c r="H397" i="68"/>
  <c r="H398" i="68"/>
  <c r="H399" i="68"/>
  <c r="H400" i="68"/>
  <c r="H401" i="68"/>
  <c r="H402" i="68"/>
  <c r="H403" i="68"/>
  <c r="H404" i="68"/>
  <c r="H405" i="68"/>
  <c r="H406" i="68"/>
  <c r="H407" i="68"/>
  <c r="H408" i="68"/>
  <c r="H409" i="68"/>
  <c r="H410" i="68"/>
  <c r="H411" i="68"/>
  <c r="H412" i="68"/>
  <c r="H413" i="68"/>
  <c r="H414" i="68"/>
  <c r="H415" i="68"/>
  <c r="H416" i="68"/>
  <c r="H417" i="68"/>
  <c r="H418" i="68"/>
  <c r="H419" i="68"/>
  <c r="H420" i="68"/>
  <c r="H421" i="68"/>
  <c r="M74" i="68"/>
  <c r="N74" i="68"/>
  <c r="M75" i="68"/>
  <c r="N75" i="68"/>
  <c r="M76" i="68"/>
  <c r="N76" i="68"/>
  <c r="M77" i="68"/>
  <c r="N77" i="68"/>
  <c r="M78" i="68"/>
  <c r="N78" i="68"/>
  <c r="M79" i="68"/>
  <c r="N79" i="68"/>
  <c r="M80" i="68"/>
  <c r="N80" i="68"/>
  <c r="M81" i="68"/>
  <c r="N81" i="68"/>
  <c r="M82" i="68"/>
  <c r="N82" i="68"/>
  <c r="M83" i="68"/>
  <c r="N83" i="68"/>
  <c r="M84" i="68"/>
  <c r="N84" i="68"/>
  <c r="M85" i="68"/>
  <c r="N85" i="68"/>
  <c r="M86" i="68"/>
  <c r="N86" i="68"/>
  <c r="M87" i="68"/>
  <c r="N87" i="68"/>
  <c r="M88" i="68"/>
  <c r="N88" i="68"/>
  <c r="M89" i="68"/>
  <c r="N89" i="68"/>
  <c r="M90" i="68"/>
  <c r="N90" i="68"/>
  <c r="M91" i="68"/>
  <c r="N91" i="68"/>
  <c r="M92" i="68"/>
  <c r="N92" i="68"/>
  <c r="M93" i="68"/>
  <c r="N93" i="68"/>
  <c r="M94" i="68"/>
  <c r="N94" i="68"/>
  <c r="M95" i="68"/>
  <c r="N95" i="68"/>
  <c r="M96" i="68"/>
  <c r="N96" i="68"/>
  <c r="M97" i="68"/>
  <c r="N97" i="68"/>
  <c r="M98" i="68"/>
  <c r="N98" i="68"/>
  <c r="M99" i="68"/>
  <c r="N99" i="68"/>
  <c r="M100" i="68"/>
  <c r="N100" i="68"/>
  <c r="M101" i="68"/>
  <c r="N101" i="68"/>
  <c r="M102" i="68"/>
  <c r="N102" i="68"/>
  <c r="M103" i="68"/>
  <c r="N103" i="68"/>
  <c r="M104" i="68"/>
  <c r="N104" i="68"/>
  <c r="M105" i="68"/>
  <c r="N105" i="68"/>
  <c r="M106" i="68"/>
  <c r="N106" i="68"/>
  <c r="M107" i="68"/>
  <c r="N107" i="68"/>
  <c r="M108" i="68"/>
  <c r="N108" i="68"/>
  <c r="M109" i="68"/>
  <c r="N109" i="68"/>
  <c r="M110" i="68"/>
  <c r="N110" i="68"/>
  <c r="M111" i="68"/>
  <c r="N111" i="68"/>
  <c r="M112" i="68"/>
  <c r="N112" i="68"/>
  <c r="M113" i="68"/>
  <c r="N113" i="68"/>
  <c r="M114" i="68"/>
  <c r="N114" i="68"/>
  <c r="M115" i="68"/>
  <c r="N115" i="68"/>
  <c r="M116" i="68"/>
  <c r="N116" i="68"/>
  <c r="M117" i="68"/>
  <c r="N117" i="68"/>
  <c r="M118" i="68"/>
  <c r="N118" i="68"/>
  <c r="M119" i="68"/>
  <c r="N119" i="68"/>
  <c r="M120" i="68"/>
  <c r="N120" i="68"/>
  <c r="M121" i="68"/>
  <c r="N121" i="68"/>
  <c r="M122" i="68"/>
  <c r="N122" i="68"/>
  <c r="M123" i="68"/>
  <c r="N123" i="68"/>
  <c r="M124" i="68"/>
  <c r="N124" i="68"/>
  <c r="M125" i="68"/>
  <c r="N125" i="68"/>
  <c r="M126" i="68"/>
  <c r="N126" i="68"/>
  <c r="M127" i="68"/>
  <c r="N127" i="68"/>
  <c r="M128" i="68"/>
  <c r="N128" i="68"/>
  <c r="M129" i="68"/>
  <c r="N129" i="68"/>
  <c r="M130" i="68"/>
  <c r="N130" i="68"/>
  <c r="M131" i="68"/>
  <c r="N131" i="68"/>
  <c r="M132" i="68"/>
  <c r="N132" i="68"/>
  <c r="M133" i="68"/>
  <c r="N133" i="68"/>
  <c r="M134" i="68"/>
  <c r="N134" i="68"/>
  <c r="M135" i="68"/>
  <c r="N135" i="68"/>
  <c r="M136" i="68"/>
  <c r="N136" i="68"/>
  <c r="M137" i="68"/>
  <c r="N137" i="68"/>
  <c r="M138" i="68"/>
  <c r="N138" i="68"/>
  <c r="M139" i="68"/>
  <c r="N139" i="68"/>
  <c r="M140" i="68"/>
  <c r="N140" i="68"/>
  <c r="M141" i="68"/>
  <c r="N141" i="68"/>
  <c r="M142" i="68"/>
  <c r="N142" i="68"/>
  <c r="M143" i="68"/>
  <c r="N143" i="68"/>
  <c r="M144" i="68"/>
  <c r="N144" i="68"/>
  <c r="M145" i="68"/>
  <c r="N145" i="68"/>
  <c r="M146" i="68"/>
  <c r="N146" i="68"/>
  <c r="M147" i="68"/>
  <c r="N147" i="68"/>
  <c r="M148" i="68"/>
  <c r="N148" i="68"/>
  <c r="M149" i="68"/>
  <c r="N149" i="68"/>
  <c r="M150" i="68"/>
  <c r="N150" i="68"/>
  <c r="M151" i="68"/>
  <c r="N151" i="68"/>
  <c r="M152" i="68"/>
  <c r="N152" i="68"/>
  <c r="M153" i="68"/>
  <c r="N153" i="68"/>
  <c r="M154" i="68"/>
  <c r="N154" i="68"/>
  <c r="M155" i="68"/>
  <c r="N155" i="68"/>
  <c r="M156" i="68"/>
  <c r="N156" i="68"/>
  <c r="M157" i="68"/>
  <c r="N157" i="68"/>
  <c r="M158" i="68"/>
  <c r="N158" i="68"/>
  <c r="M159" i="68"/>
  <c r="N159" i="68"/>
  <c r="M160" i="68"/>
  <c r="N160" i="68"/>
  <c r="M161" i="68"/>
  <c r="N161" i="68"/>
  <c r="M162" i="68"/>
  <c r="N162" i="68"/>
  <c r="M163" i="68"/>
  <c r="N163" i="68"/>
  <c r="M164" i="68"/>
  <c r="N164" i="68"/>
  <c r="M165" i="68"/>
  <c r="N165" i="68"/>
  <c r="M166" i="68"/>
  <c r="N166" i="68"/>
  <c r="M167" i="68"/>
  <c r="N167" i="68"/>
  <c r="M168" i="68"/>
  <c r="N168" i="68"/>
  <c r="M169" i="68"/>
  <c r="N169" i="68"/>
  <c r="M170" i="68"/>
  <c r="N170" i="68"/>
  <c r="M171" i="68"/>
  <c r="N171" i="68"/>
  <c r="M172" i="68"/>
  <c r="N172" i="68"/>
  <c r="M173" i="68"/>
  <c r="N173" i="68"/>
  <c r="M174" i="68"/>
  <c r="N174" i="68"/>
  <c r="M175" i="68"/>
  <c r="N175" i="68"/>
  <c r="M176" i="68"/>
  <c r="N176" i="68"/>
  <c r="M177" i="68"/>
  <c r="N177" i="68"/>
  <c r="M178" i="68"/>
  <c r="N178" i="68"/>
  <c r="M179" i="68"/>
  <c r="N179" i="68"/>
  <c r="M180" i="68"/>
  <c r="N180" i="68"/>
  <c r="M181" i="68"/>
  <c r="N181" i="68"/>
  <c r="M182" i="68"/>
  <c r="N182" i="68"/>
  <c r="M183" i="68"/>
  <c r="N183" i="68"/>
  <c r="M184" i="68"/>
  <c r="N184" i="68"/>
  <c r="M185" i="68"/>
  <c r="N185" i="68"/>
  <c r="M186" i="68"/>
  <c r="N186" i="68"/>
  <c r="M187" i="68"/>
  <c r="N187" i="68"/>
  <c r="M188" i="68"/>
  <c r="N188" i="68"/>
  <c r="M189" i="68"/>
  <c r="N189" i="68"/>
  <c r="M190" i="68"/>
  <c r="N190" i="68"/>
  <c r="M191" i="68"/>
  <c r="N191" i="68"/>
  <c r="M192" i="68"/>
  <c r="N192" i="68"/>
  <c r="M193" i="68"/>
  <c r="N193" i="68"/>
  <c r="M194" i="68"/>
  <c r="N194" i="68"/>
  <c r="M195" i="68"/>
  <c r="N195" i="68"/>
  <c r="M196" i="68"/>
  <c r="N196" i="68"/>
  <c r="M197" i="68"/>
  <c r="N197" i="68"/>
  <c r="M198" i="68"/>
  <c r="N198" i="68"/>
  <c r="M199" i="68"/>
  <c r="N199" i="68"/>
  <c r="M200" i="68"/>
  <c r="N200" i="68"/>
  <c r="M201" i="68"/>
  <c r="N201" i="68"/>
  <c r="M202" i="68"/>
  <c r="N202" i="68"/>
  <c r="M203" i="68"/>
  <c r="N203" i="68"/>
  <c r="M204" i="68"/>
  <c r="N204" i="68"/>
  <c r="M205" i="68"/>
  <c r="N205" i="68"/>
  <c r="M206" i="68"/>
  <c r="N206" i="68"/>
  <c r="M207" i="68"/>
  <c r="N207" i="68"/>
  <c r="M208" i="68"/>
  <c r="N208" i="68"/>
  <c r="M209" i="68"/>
  <c r="N209" i="68"/>
  <c r="M210" i="68"/>
  <c r="N210" i="68"/>
  <c r="M211" i="68"/>
  <c r="N211" i="68"/>
  <c r="M212" i="68"/>
  <c r="N212" i="68"/>
  <c r="M213" i="68"/>
  <c r="N213" i="68"/>
  <c r="M214" i="68"/>
  <c r="N214" i="68"/>
  <c r="M215" i="68"/>
  <c r="N215" i="68"/>
  <c r="M216" i="68"/>
  <c r="N216" i="68"/>
  <c r="M217" i="68"/>
  <c r="N217" i="68"/>
  <c r="M218" i="68"/>
  <c r="N218" i="68"/>
  <c r="M219" i="68"/>
  <c r="N219" i="68"/>
  <c r="M220" i="68"/>
  <c r="N220" i="68"/>
  <c r="M221" i="68"/>
  <c r="N221" i="68"/>
  <c r="M222" i="68"/>
  <c r="N222" i="68"/>
  <c r="M223" i="68"/>
  <c r="N223" i="68"/>
  <c r="M224" i="68"/>
  <c r="N224" i="68"/>
  <c r="M225" i="68"/>
  <c r="N225" i="68"/>
  <c r="M226" i="68"/>
  <c r="N226" i="68"/>
  <c r="M227" i="68"/>
  <c r="N227" i="68"/>
  <c r="M228" i="68"/>
  <c r="N228" i="68"/>
  <c r="M229" i="68"/>
  <c r="N229" i="68"/>
  <c r="M230" i="68"/>
  <c r="N230" i="68"/>
  <c r="M231" i="68"/>
  <c r="N231" i="68"/>
  <c r="M232" i="68"/>
  <c r="N232" i="68"/>
  <c r="M233" i="68"/>
  <c r="N233" i="68"/>
  <c r="M234" i="68"/>
  <c r="N234" i="68"/>
  <c r="M235" i="68"/>
  <c r="N235" i="68"/>
  <c r="M236" i="68"/>
  <c r="N236" i="68"/>
  <c r="M237" i="68"/>
  <c r="N237" i="68"/>
  <c r="M238" i="68"/>
  <c r="N238" i="68"/>
  <c r="M239" i="68"/>
  <c r="N239" i="68"/>
  <c r="M240" i="68"/>
  <c r="N240" i="68"/>
  <c r="M241" i="68"/>
  <c r="N241" i="68"/>
  <c r="M242" i="68"/>
  <c r="N242" i="68"/>
  <c r="M243" i="68"/>
  <c r="N243" i="68"/>
  <c r="M244" i="68"/>
  <c r="N244" i="68"/>
  <c r="M245" i="68"/>
  <c r="N245" i="68"/>
  <c r="M246" i="68"/>
  <c r="N246" i="68"/>
  <c r="M247" i="68"/>
  <c r="N247" i="68"/>
  <c r="M248" i="68"/>
  <c r="N248" i="68"/>
  <c r="M249" i="68"/>
  <c r="N249" i="68"/>
  <c r="M250" i="68"/>
  <c r="N250" i="68"/>
  <c r="M251" i="68"/>
  <c r="N251" i="68"/>
  <c r="M252" i="68"/>
  <c r="N252" i="68"/>
  <c r="M253" i="68"/>
  <c r="N253" i="68"/>
  <c r="M254" i="68"/>
  <c r="N254" i="68"/>
  <c r="M255" i="68"/>
  <c r="N255" i="68"/>
  <c r="M256" i="68"/>
  <c r="N256" i="68"/>
  <c r="M257" i="68"/>
  <c r="N257" i="68"/>
  <c r="M258" i="68"/>
  <c r="N258" i="68"/>
  <c r="M259" i="68"/>
  <c r="N259" i="68"/>
  <c r="M260" i="68"/>
  <c r="N260" i="68"/>
  <c r="M261" i="68"/>
  <c r="N261" i="68"/>
  <c r="M262" i="68"/>
  <c r="N262" i="68"/>
  <c r="M263" i="68"/>
  <c r="N263" i="68"/>
  <c r="M264" i="68"/>
  <c r="N264" i="68"/>
  <c r="M265" i="68"/>
  <c r="N265" i="68"/>
  <c r="M266" i="68"/>
  <c r="N266" i="68"/>
  <c r="M267" i="68"/>
  <c r="N267" i="68"/>
  <c r="M268" i="68"/>
  <c r="N268" i="68"/>
  <c r="M269" i="68"/>
  <c r="N269" i="68"/>
  <c r="M270" i="68"/>
  <c r="N270" i="68"/>
  <c r="M271" i="68"/>
  <c r="N271" i="68"/>
  <c r="M272" i="68"/>
  <c r="N272" i="68"/>
  <c r="M273" i="68"/>
  <c r="N273" i="68"/>
  <c r="M274" i="68"/>
  <c r="N274" i="68"/>
  <c r="M275" i="68"/>
  <c r="N275" i="68"/>
  <c r="M276" i="68"/>
  <c r="N276" i="68"/>
  <c r="M277" i="68"/>
  <c r="N277" i="68"/>
  <c r="M278" i="68"/>
  <c r="N278" i="68"/>
  <c r="M279" i="68"/>
  <c r="N279" i="68"/>
  <c r="M280" i="68"/>
  <c r="N280" i="68"/>
  <c r="M281" i="68"/>
  <c r="N281" i="68"/>
  <c r="M282" i="68"/>
  <c r="N282" i="68"/>
  <c r="M283" i="68"/>
  <c r="N283" i="68"/>
  <c r="M284" i="68"/>
  <c r="N284" i="68"/>
  <c r="M285" i="68"/>
  <c r="N285" i="68"/>
  <c r="M286" i="68"/>
  <c r="N286" i="68"/>
  <c r="M287" i="68"/>
  <c r="N287" i="68"/>
  <c r="M288" i="68"/>
  <c r="N288" i="68"/>
  <c r="M289" i="68"/>
  <c r="N289" i="68"/>
  <c r="M290" i="68"/>
  <c r="N290" i="68"/>
  <c r="M291" i="68"/>
  <c r="N291" i="68"/>
  <c r="M292" i="68"/>
  <c r="N292" i="68"/>
  <c r="M293" i="68"/>
  <c r="N293" i="68"/>
  <c r="M294" i="68"/>
  <c r="N294" i="68"/>
  <c r="M295" i="68"/>
  <c r="N295" i="68"/>
  <c r="M296" i="68"/>
  <c r="N296" i="68"/>
  <c r="M297" i="68"/>
  <c r="N297" i="68"/>
  <c r="M298" i="68"/>
  <c r="N298" i="68"/>
  <c r="M299" i="68"/>
  <c r="N299" i="68"/>
  <c r="M300" i="68"/>
  <c r="N300" i="68"/>
  <c r="M301" i="68"/>
  <c r="N301" i="68"/>
  <c r="M302" i="68"/>
  <c r="N302" i="68"/>
  <c r="M303" i="68"/>
  <c r="N303" i="68"/>
  <c r="M304" i="68"/>
  <c r="N304" i="68"/>
  <c r="M305" i="68"/>
  <c r="N305" i="68"/>
  <c r="M306" i="68"/>
  <c r="N306" i="68"/>
  <c r="M307" i="68"/>
  <c r="N307" i="68"/>
  <c r="M308" i="68"/>
  <c r="N308" i="68"/>
  <c r="M309" i="68"/>
  <c r="N309" i="68"/>
  <c r="M310" i="68"/>
  <c r="N310" i="68"/>
  <c r="M311" i="68"/>
  <c r="N311" i="68"/>
  <c r="M312" i="68"/>
  <c r="N312" i="68"/>
  <c r="M313" i="68"/>
  <c r="N313" i="68"/>
  <c r="M314" i="68"/>
  <c r="N314" i="68"/>
  <c r="M315" i="68"/>
  <c r="N315" i="68"/>
  <c r="M316" i="68"/>
  <c r="N316" i="68"/>
  <c r="M317" i="68"/>
  <c r="N317" i="68"/>
  <c r="M318" i="68"/>
  <c r="N318" i="68"/>
  <c r="M319" i="68"/>
  <c r="N319" i="68"/>
  <c r="M320" i="68"/>
  <c r="N320" i="68"/>
  <c r="M321" i="68"/>
  <c r="N321" i="68"/>
  <c r="M322" i="68"/>
  <c r="N322" i="68"/>
  <c r="M323" i="68"/>
  <c r="N323" i="68"/>
  <c r="M324" i="68"/>
  <c r="N324" i="68"/>
  <c r="M325" i="68"/>
  <c r="N325" i="68"/>
  <c r="M326" i="68"/>
  <c r="N326" i="68"/>
  <c r="M327" i="68"/>
  <c r="N327" i="68"/>
  <c r="M328" i="68"/>
  <c r="N328" i="68"/>
  <c r="M329" i="68"/>
  <c r="N329" i="68"/>
  <c r="M330" i="68"/>
  <c r="N330" i="68"/>
  <c r="M331" i="68"/>
  <c r="N331" i="68"/>
  <c r="M332" i="68"/>
  <c r="N332" i="68"/>
  <c r="M333" i="68"/>
  <c r="N333" i="68"/>
  <c r="M334" i="68"/>
  <c r="N334" i="68"/>
  <c r="M335" i="68"/>
  <c r="N335" i="68"/>
  <c r="M336" i="68"/>
  <c r="N336" i="68"/>
  <c r="M337" i="68"/>
  <c r="N337" i="68"/>
  <c r="M338" i="68"/>
  <c r="N338" i="68"/>
  <c r="M339" i="68"/>
  <c r="N339" i="68"/>
  <c r="M340" i="68"/>
  <c r="N340" i="68"/>
  <c r="M341" i="68"/>
  <c r="N341" i="68"/>
  <c r="M342" i="68"/>
  <c r="N342" i="68"/>
  <c r="M343" i="68"/>
  <c r="N343" i="68"/>
  <c r="M344" i="68"/>
  <c r="N344" i="68"/>
  <c r="M345" i="68"/>
  <c r="N345" i="68"/>
  <c r="M346" i="68"/>
  <c r="N346" i="68"/>
  <c r="M347" i="68"/>
  <c r="N347" i="68"/>
  <c r="M348" i="68"/>
  <c r="N348" i="68"/>
  <c r="M349" i="68"/>
  <c r="N349" i="68"/>
  <c r="M350" i="68"/>
  <c r="N350" i="68"/>
  <c r="M351" i="68"/>
  <c r="N351" i="68"/>
  <c r="M352" i="68"/>
  <c r="N352" i="68"/>
  <c r="M353" i="68"/>
  <c r="N353" i="68"/>
  <c r="M354" i="68"/>
  <c r="N354" i="68"/>
  <c r="M355" i="68"/>
  <c r="N355" i="68"/>
  <c r="M356" i="68"/>
  <c r="N356" i="68"/>
  <c r="M357" i="68"/>
  <c r="N357" i="68"/>
  <c r="M358" i="68"/>
  <c r="N358" i="68"/>
  <c r="M359" i="68"/>
  <c r="N359" i="68"/>
  <c r="M360" i="68"/>
  <c r="N360" i="68"/>
  <c r="M361" i="68"/>
  <c r="N361" i="68"/>
  <c r="M362" i="68"/>
  <c r="N362" i="68"/>
  <c r="M363" i="68"/>
  <c r="N363" i="68"/>
  <c r="M364" i="68"/>
  <c r="N364" i="68"/>
  <c r="M365" i="68"/>
  <c r="N365" i="68"/>
  <c r="M366" i="68"/>
  <c r="N366" i="68"/>
  <c r="M367" i="68"/>
  <c r="N367" i="68"/>
  <c r="M368" i="68"/>
  <c r="N368" i="68"/>
  <c r="M369" i="68"/>
  <c r="N369" i="68"/>
  <c r="M370" i="68"/>
  <c r="N370" i="68"/>
  <c r="M371" i="68"/>
  <c r="N371" i="68"/>
  <c r="M372" i="68"/>
  <c r="N372" i="68"/>
  <c r="M373" i="68"/>
  <c r="N373" i="68"/>
  <c r="M374" i="68"/>
  <c r="N374" i="68"/>
  <c r="M375" i="68"/>
  <c r="N375" i="68"/>
  <c r="M376" i="68"/>
  <c r="N376" i="68"/>
  <c r="M377" i="68"/>
  <c r="N377" i="68"/>
  <c r="M378" i="68"/>
  <c r="N378" i="68"/>
  <c r="M379" i="68"/>
  <c r="N379" i="68"/>
  <c r="M380" i="68"/>
  <c r="N380" i="68"/>
  <c r="M381" i="68"/>
  <c r="N381" i="68"/>
  <c r="M382" i="68"/>
  <c r="N382" i="68"/>
  <c r="M383" i="68"/>
  <c r="N383" i="68"/>
  <c r="M384" i="68"/>
  <c r="N384" i="68"/>
  <c r="M385" i="68"/>
  <c r="N385" i="68"/>
  <c r="M386" i="68"/>
  <c r="N386" i="68"/>
  <c r="M387" i="68"/>
  <c r="N387" i="68"/>
  <c r="M388" i="68"/>
  <c r="N388" i="68"/>
  <c r="M389" i="68"/>
  <c r="N389" i="68"/>
  <c r="M390" i="68"/>
  <c r="N390" i="68"/>
  <c r="M391" i="68"/>
  <c r="N391" i="68"/>
  <c r="M392" i="68"/>
  <c r="N392" i="68"/>
  <c r="M393" i="68"/>
  <c r="N393" i="68"/>
  <c r="M394" i="68"/>
  <c r="N394" i="68"/>
  <c r="M395" i="68"/>
  <c r="N395" i="68"/>
  <c r="M396" i="68"/>
  <c r="N396" i="68"/>
  <c r="M397" i="68"/>
  <c r="N397" i="68"/>
  <c r="M398" i="68"/>
  <c r="N398" i="68"/>
  <c r="M399" i="68"/>
  <c r="N399" i="68"/>
  <c r="M400" i="68"/>
  <c r="N400" i="68"/>
  <c r="M401" i="68"/>
  <c r="N401" i="68"/>
  <c r="M402" i="68"/>
  <c r="N402" i="68"/>
  <c r="M403" i="68"/>
  <c r="N403" i="68"/>
  <c r="M404" i="68"/>
  <c r="N404" i="68"/>
  <c r="M405" i="68"/>
  <c r="N405" i="68"/>
  <c r="M406" i="68"/>
  <c r="N406" i="68"/>
  <c r="M407" i="68"/>
  <c r="N407" i="68"/>
  <c r="M408" i="68"/>
  <c r="N408" i="68"/>
  <c r="M409" i="68"/>
  <c r="N409" i="68"/>
  <c r="M410" i="68"/>
  <c r="N410" i="68"/>
  <c r="M411" i="68"/>
  <c r="N411" i="68"/>
  <c r="M412" i="68"/>
  <c r="N412" i="68"/>
  <c r="M413" i="68"/>
  <c r="N413" i="68"/>
  <c r="M414" i="68"/>
  <c r="N414" i="68"/>
  <c r="M415" i="68"/>
  <c r="N415" i="68"/>
  <c r="M416" i="68"/>
  <c r="N416" i="68"/>
  <c r="M417" i="68"/>
  <c r="N417" i="68"/>
  <c r="M418" i="68"/>
  <c r="N418" i="68"/>
  <c r="M419" i="68"/>
  <c r="N419" i="68"/>
  <c r="M420" i="68"/>
  <c r="N420" i="68"/>
  <c r="M421" i="68"/>
  <c r="N421" i="68"/>
  <c r="N422" i="68"/>
  <c r="D14" i="70"/>
  <c r="D43" i="66"/>
  <c r="M7" i="68"/>
  <c r="N7" i="68"/>
  <c r="M8" i="68"/>
  <c r="N8" i="68"/>
  <c r="M9" i="68"/>
  <c r="N9" i="68"/>
  <c r="M10" i="68"/>
  <c r="N10" i="68"/>
  <c r="M11" i="68"/>
  <c r="N11" i="68"/>
  <c r="M12" i="68"/>
  <c r="N12" i="68"/>
  <c r="M13" i="68"/>
  <c r="N13" i="68"/>
  <c r="M14" i="68"/>
  <c r="N14" i="68"/>
  <c r="M15" i="68"/>
  <c r="N15" i="68"/>
  <c r="M16" i="68"/>
  <c r="N16" i="68"/>
  <c r="M17" i="68"/>
  <c r="N17" i="68"/>
  <c r="M18" i="68"/>
  <c r="N18" i="68"/>
  <c r="M19" i="68"/>
  <c r="N19" i="68"/>
  <c r="M20" i="68"/>
  <c r="N20" i="68"/>
  <c r="M21" i="68"/>
  <c r="N21" i="68"/>
  <c r="M22" i="68"/>
  <c r="N22" i="68"/>
  <c r="M23" i="68"/>
  <c r="N23" i="68"/>
  <c r="M24" i="68"/>
  <c r="N24" i="68"/>
  <c r="M25" i="68"/>
  <c r="N25" i="68"/>
  <c r="M26" i="68"/>
  <c r="N26" i="68"/>
  <c r="M27" i="68"/>
  <c r="N27" i="68"/>
  <c r="M28" i="68"/>
  <c r="N28" i="68"/>
  <c r="M29" i="68"/>
  <c r="N29" i="68"/>
  <c r="M30" i="68"/>
  <c r="N30" i="68"/>
  <c r="M31" i="68"/>
  <c r="N31" i="68"/>
  <c r="M32" i="68"/>
  <c r="N32" i="68"/>
  <c r="M33" i="68"/>
  <c r="N33" i="68"/>
  <c r="M34" i="68"/>
  <c r="N34" i="68"/>
  <c r="M35" i="68"/>
  <c r="N35" i="68"/>
  <c r="M36" i="68"/>
  <c r="N36" i="68"/>
  <c r="M37" i="68"/>
  <c r="N37" i="68"/>
  <c r="M38" i="68"/>
  <c r="N38" i="68"/>
  <c r="M39" i="68"/>
  <c r="N39" i="68"/>
  <c r="M40" i="68"/>
  <c r="N40" i="68"/>
  <c r="M41" i="68"/>
  <c r="N41" i="68"/>
  <c r="M42" i="68"/>
  <c r="N42" i="68"/>
  <c r="M43" i="68"/>
  <c r="N43" i="68"/>
  <c r="M44" i="68"/>
  <c r="N44" i="68"/>
  <c r="M45" i="68"/>
  <c r="N45" i="68"/>
  <c r="M46" i="68"/>
  <c r="N46" i="68"/>
  <c r="M47" i="68"/>
  <c r="N47" i="68"/>
  <c r="M48" i="68"/>
  <c r="N48" i="68"/>
  <c r="M49" i="68"/>
  <c r="N49" i="68"/>
  <c r="M50" i="68"/>
  <c r="N50" i="68"/>
  <c r="M51" i="68"/>
  <c r="N51" i="68"/>
  <c r="M52" i="68"/>
  <c r="N52" i="68"/>
  <c r="M53" i="68"/>
  <c r="N53" i="68"/>
  <c r="M54" i="68"/>
  <c r="N54" i="68"/>
  <c r="M55" i="68"/>
  <c r="N55" i="68"/>
  <c r="M56" i="68"/>
  <c r="N56" i="68"/>
  <c r="M57" i="68"/>
  <c r="N57" i="68"/>
  <c r="M58" i="68"/>
  <c r="N58" i="68"/>
  <c r="M59" i="68"/>
  <c r="N59" i="68"/>
  <c r="M60" i="68"/>
  <c r="N60" i="68"/>
  <c r="M61" i="68"/>
  <c r="N61" i="68"/>
  <c r="M62" i="68"/>
  <c r="N62" i="68"/>
  <c r="M63" i="68"/>
  <c r="N63" i="68"/>
  <c r="M64" i="68"/>
  <c r="N64" i="68"/>
  <c r="M65" i="68"/>
  <c r="N65" i="68"/>
  <c r="M66" i="68"/>
  <c r="N66" i="68"/>
  <c r="M67" i="68"/>
  <c r="N67" i="68"/>
  <c r="M68" i="68"/>
  <c r="N68" i="68"/>
  <c r="M69" i="68"/>
  <c r="N69" i="68"/>
  <c r="M70" i="68"/>
  <c r="N70" i="68"/>
  <c r="M71" i="68"/>
  <c r="N71" i="68"/>
  <c r="M72" i="68"/>
  <c r="N72" i="68"/>
  <c r="M73" i="68"/>
  <c r="N73" i="68"/>
  <c r="D42" i="71"/>
  <c r="W37" i="2"/>
  <c r="AB37" i="2"/>
  <c r="M422" i="68"/>
  <c r="I422" i="68"/>
  <c r="H422" i="68"/>
  <c r="M6" i="68"/>
  <c r="N6" i="68"/>
  <c r="W43" i="2"/>
  <c r="AB43" i="2" s="1"/>
  <c r="W44" i="2"/>
  <c r="W38" i="2"/>
  <c r="AB38" i="2"/>
  <c r="K424" i="68"/>
  <c r="J424" i="68"/>
  <c r="L424" i="68"/>
  <c r="I6" i="68"/>
  <c r="H6" i="68"/>
  <c r="W33" i="2"/>
  <c r="W24" i="2"/>
  <c r="W31" i="2"/>
  <c r="AB31" i="2"/>
  <c r="W42" i="2"/>
  <c r="AB42" i="2"/>
  <c r="W40" i="2"/>
  <c r="AB40" i="2"/>
  <c r="W27" i="2"/>
  <c r="AB27" i="2"/>
  <c r="W25" i="2"/>
  <c r="AB25" i="2" s="1"/>
  <c r="AB49" i="2" s="1"/>
  <c r="W21" i="2"/>
  <c r="W23" i="2"/>
  <c r="W29" i="2"/>
  <c r="AB29" i="2" s="1"/>
  <c r="W49" i="2"/>
  <c r="F9" i="2" s="1"/>
  <c r="L423" i="68" l="1"/>
  <c r="L425" i="68"/>
  <c r="I424" i="68"/>
  <c r="M424" i="68"/>
  <c r="N424" i="68"/>
  <c r="N423" i="68" s="1"/>
  <c r="H424" i="68"/>
  <c r="M423" i="68" l="1"/>
  <c r="M425" i="68"/>
  <c r="I423" i="68"/>
  <c r="I425" i="68"/>
  <c r="H423" i="68"/>
  <c r="H425" i="68"/>
</calcChain>
</file>

<file path=xl/sharedStrings.xml><?xml version="1.0" encoding="utf-8"?>
<sst xmlns="http://schemas.openxmlformats.org/spreadsheetml/2006/main" count="6587" uniqueCount="623">
  <si>
    <t xml:space="preserve">Japan Forwarding Agency Ltd.
</t>
  </si>
  <si>
    <t>Japan Forwarding Agency（カ</t>
  </si>
  <si>
    <t>TOTAL</t>
  </si>
  <si>
    <t>ATJ SHIPPING MANIFEST</t>
  </si>
  <si>
    <t>Bill Lading</t>
  </si>
  <si>
    <t>Manifest VIN Number</t>
  </si>
  <si>
    <t>MAF Sticker #</t>
  </si>
  <si>
    <t>Drayage Osaka</t>
  </si>
  <si>
    <t>IBC JAPAN株式会社</t>
  </si>
  <si>
    <t>請　求　書</t>
  </si>
  <si>
    <t>No.</t>
  </si>
  <si>
    <t>御中</t>
  </si>
  <si>
    <t>請求金額</t>
  </si>
  <si>
    <t>円</t>
  </si>
  <si>
    <t>(税込)</t>
  </si>
  <si>
    <t>期間</t>
  </si>
  <si>
    <t>〒657-0854　兵庫県神戸市灘区摩耶埠頭1番地</t>
  </si>
  <si>
    <t>TEL;　078-805-2447</t>
  </si>
  <si>
    <t>Item</t>
  </si>
  <si>
    <t>Quantity</t>
  </si>
  <si>
    <t>Cost/unit</t>
  </si>
  <si>
    <t>Amount</t>
  </si>
  <si>
    <t>Tax</t>
  </si>
  <si>
    <t>Notes</t>
  </si>
  <si>
    <t>MAF</t>
  </si>
  <si>
    <t>free</t>
  </si>
  <si>
    <t>Shipping</t>
  </si>
  <si>
    <t>Details as per attached sheet</t>
  </si>
  <si>
    <t xml:space="preserve"> - E. &amp; O. E. -</t>
  </si>
  <si>
    <t>S.Total</t>
  </si>
  <si>
    <t>PLEASE REMIT TO</t>
  </si>
  <si>
    <t>銀行名：</t>
  </si>
  <si>
    <t>口座番号：</t>
  </si>
  <si>
    <t>口座名義：</t>
  </si>
  <si>
    <t>Make of Vehicle</t>
  </si>
  <si>
    <t>Model of Vehicle</t>
  </si>
  <si>
    <t>Port Load</t>
  </si>
  <si>
    <t>ESC Cleaning Charge</t>
  </si>
  <si>
    <t xml:space="preserve"> Number</t>
  </si>
  <si>
    <t>Cost</t>
  </si>
  <si>
    <t>Desiccant charge</t>
    <phoneticPr fontId="3"/>
  </si>
  <si>
    <t>Shipping Chg.</t>
  </si>
  <si>
    <t>Maf inspection</t>
  </si>
  <si>
    <t>Vanning Chg.</t>
  </si>
  <si>
    <t>Container vanning</t>
  </si>
  <si>
    <t>ISC Auction Cleaning</t>
    <phoneticPr fontId="3"/>
  </si>
  <si>
    <t>JAAI Inspection Fee for use</t>
    <phoneticPr fontId="3"/>
  </si>
  <si>
    <t>Radiation Records</t>
    <phoneticPr fontId="3"/>
  </si>
  <si>
    <t>Radiation Records</t>
  </si>
  <si>
    <t>ESC Cleaning Charge</t>
    <phoneticPr fontId="3"/>
  </si>
  <si>
    <t>Other</t>
    <phoneticPr fontId="3"/>
  </si>
  <si>
    <t>-</t>
    <phoneticPr fontId="3"/>
  </si>
  <si>
    <t>Drayage Chg.</t>
  </si>
  <si>
    <t>伏見支店</t>
  </si>
  <si>
    <t>普通　０１３７１１２</t>
  </si>
  <si>
    <t>Details</t>
  </si>
  <si>
    <t>申告手数料　0円</t>
  </si>
  <si>
    <t>RWI Fee for use</t>
  </si>
  <si>
    <t>Drayage Kobe</t>
  </si>
  <si>
    <t>通関件数　神戸　</t>
  </si>
  <si>
    <t>件</t>
  </si>
  <si>
    <t>Other</t>
  </si>
  <si>
    <t>SUBARU</t>
  </si>
  <si>
    <t>OUTBACK</t>
  </si>
  <si>
    <t>Kobe</t>
  </si>
  <si>
    <t>NISSAN</t>
  </si>
  <si>
    <t>TIIDA</t>
  </si>
  <si>
    <t>MAZDA</t>
  </si>
  <si>
    <t>ATENZA</t>
  </si>
  <si>
    <t>TOYOTA</t>
  </si>
  <si>
    <t>AXELA</t>
  </si>
  <si>
    <t>SUZUKI</t>
  </si>
  <si>
    <t>SWIFT</t>
  </si>
  <si>
    <t>VITZ</t>
  </si>
  <si>
    <t>MURANO</t>
  </si>
  <si>
    <t>DEMIO</t>
  </si>
  <si>
    <t>HONDA</t>
  </si>
  <si>
    <t>ODYSSEY</t>
  </si>
  <si>
    <t>NOTE</t>
  </si>
  <si>
    <t>LEGACY TOURING WAGON</t>
  </si>
  <si>
    <t>MITSUBISHI</t>
  </si>
  <si>
    <t>OUTLANDER</t>
  </si>
  <si>
    <t>SERENA</t>
  </si>
  <si>
    <t>VERISA</t>
  </si>
  <si>
    <t>IMPREZA</t>
  </si>
  <si>
    <t>BMW</t>
  </si>
  <si>
    <t>WISH</t>
  </si>
  <si>
    <t>STREAM</t>
  </si>
  <si>
    <t>FORESTER</t>
  </si>
  <si>
    <t>PRIUS</t>
  </si>
  <si>
    <t>AUDI</t>
  </si>
  <si>
    <t>VANGUARD</t>
  </si>
  <si>
    <t>VOLKSWAGEN</t>
  </si>
  <si>
    <t>GOLF</t>
  </si>
  <si>
    <t>MERCEDES-BENZ</t>
  </si>
  <si>
    <t>CX-5</t>
  </si>
  <si>
    <t>FORD</t>
  </si>
  <si>
    <t>HIACE</t>
  </si>
  <si>
    <t>A3</t>
  </si>
  <si>
    <t>X-TRAIL</t>
  </si>
  <si>
    <t>FIT</t>
  </si>
  <si>
    <t>CR-V</t>
  </si>
  <si>
    <t>FUGA</t>
  </si>
  <si>
    <t>DUALIS</t>
  </si>
  <si>
    <t>LEAF</t>
  </si>
  <si>
    <t>GALANT FORTIS</t>
  </si>
  <si>
    <t>INSIGHT</t>
  </si>
  <si>
    <t>COROLLA FIELDER</t>
  </si>
  <si>
    <t>AURIS</t>
  </si>
  <si>
    <t>REGIUS ACE</t>
  </si>
  <si>
    <t>LANDCRUISER PRADO</t>
  </si>
  <si>
    <t>LEXUS</t>
  </si>
  <si>
    <t>PREMACY</t>
  </si>
  <si>
    <t>JEEP</t>
  </si>
  <si>
    <t>CROSSROAD</t>
  </si>
  <si>
    <t>三菱UFJ銀行</t>
  </si>
  <si>
    <t>VOXY</t>
  </si>
  <si>
    <t>ATJ 検査</t>
  </si>
  <si>
    <t>JUKE</t>
  </si>
  <si>
    <t>JAAI &amp; JEVIC &amp; QISJ検査</t>
  </si>
  <si>
    <t>AQUA</t>
  </si>
  <si>
    <t>CIVIC</t>
  </si>
  <si>
    <t>Heat Treatment Charge</t>
  </si>
  <si>
    <t>Heat Treatment</t>
  </si>
  <si>
    <t>MARCH</t>
  </si>
  <si>
    <t>PEUGEOT</t>
  </si>
  <si>
    <t>EDIX</t>
  </si>
  <si>
    <t>LATIO</t>
  </si>
  <si>
    <t>CALDINA</t>
  </si>
  <si>
    <t>SX-4</t>
  </si>
  <si>
    <t>VM20-047839</t>
  </si>
  <si>
    <t>BRM-004662</t>
  </si>
  <si>
    <t>WDC1660572A071043</t>
  </si>
  <si>
    <t>MAZDASPEED AXELA</t>
  </si>
  <si>
    <t>FIT HYBRID</t>
  </si>
  <si>
    <t>IS-F</t>
  </si>
  <si>
    <t>ALPHARD</t>
  </si>
  <si>
    <t>X5</t>
  </si>
  <si>
    <t>JFAK1905IBC</t>
  </si>
  <si>
    <t>平成31年5月度</t>
  </si>
  <si>
    <t>TANZANIA 5/13</t>
  </si>
  <si>
    <t>WAUZZZ8R2AA015659</t>
  </si>
  <si>
    <t>WBAPG56060NM14849</t>
  </si>
  <si>
    <t>ACU30-0089113</t>
  </si>
  <si>
    <t>NZT240-5003721</t>
  </si>
  <si>
    <t>RE3-1006671</t>
  </si>
  <si>
    <t>TRJ150-0073292</t>
  </si>
  <si>
    <t>SCP92-1048684</t>
  </si>
  <si>
    <t>ZRR70-0336765</t>
  </si>
  <si>
    <t>ZGE20-0049095</t>
  </si>
  <si>
    <t>ZGM10-0008561</t>
  </si>
  <si>
    <t>ZGM10-0011865</t>
  </si>
  <si>
    <t>ZRR70-0310509</t>
  </si>
  <si>
    <t>ZRR70-0333144</t>
  </si>
  <si>
    <t>RK1-1014175</t>
  </si>
  <si>
    <t>RK5-1029445</t>
  </si>
  <si>
    <t>ZRR70-0287348</t>
  </si>
  <si>
    <t>JAMAICA 5/28</t>
  </si>
  <si>
    <t>Y12-119392</t>
  </si>
  <si>
    <t>Y12-115016</t>
  </si>
  <si>
    <t>Y12-117268</t>
  </si>
  <si>
    <t>Y12-117377</t>
  </si>
  <si>
    <t>Y12-118818</t>
  </si>
  <si>
    <t>ZGE20-0061445</t>
  </si>
  <si>
    <t>ZGE20-0053094</t>
  </si>
  <si>
    <t>ZGE20-0054306</t>
  </si>
  <si>
    <t>ZGE20-0056801</t>
  </si>
  <si>
    <t>ZGE20-0057183</t>
  </si>
  <si>
    <t>ZGE20-0062943</t>
  </si>
  <si>
    <t>ZGM10-0014224</t>
  </si>
  <si>
    <t>ZGM10-0015331</t>
  </si>
  <si>
    <t>ZRR70-0281114</t>
  </si>
  <si>
    <t>ZRR70-0286395</t>
  </si>
  <si>
    <t>ZRR70-0295245</t>
  </si>
  <si>
    <t>ZRR70-0303165</t>
  </si>
  <si>
    <t>ZRR70-0303741</t>
  </si>
  <si>
    <t>ZRR70-032414</t>
  </si>
  <si>
    <t>ZRR70-0332384</t>
  </si>
  <si>
    <t>RK5-1029430</t>
  </si>
  <si>
    <t>RN8-3104769</t>
  </si>
  <si>
    <t>QISJ 5/7</t>
  </si>
  <si>
    <t>NZE141-9201995</t>
  </si>
  <si>
    <t>SHJ-023847</t>
  </si>
  <si>
    <t>TDA4W-290200</t>
  </si>
  <si>
    <t>TRJ150-0035829</t>
  </si>
  <si>
    <t>WDD2040482A647902</t>
  </si>
  <si>
    <t>ZRT272-0004316</t>
  </si>
  <si>
    <t>ACA38-5241222</t>
  </si>
  <si>
    <t>AGL10-2427092</t>
  </si>
  <si>
    <t>GA4W-0102890</t>
  </si>
  <si>
    <t>WDD2040482A752872</t>
  </si>
  <si>
    <t>WDD2120472A549208</t>
  </si>
  <si>
    <t>CWEFW-146407</t>
  </si>
  <si>
    <t>GRJ151-0003182</t>
  </si>
  <si>
    <t>SHJ-023124</t>
  </si>
  <si>
    <t>URJ202-4016793</t>
  </si>
  <si>
    <t>NSP120-6007813</t>
  </si>
  <si>
    <t>NT31-235027</t>
  </si>
  <si>
    <t>ZRT261-3022127</t>
  </si>
  <si>
    <t>ZVW41-3102787</t>
  </si>
  <si>
    <t>GRJ76-1001774</t>
  </si>
  <si>
    <t>NZE141-9211145</t>
  </si>
  <si>
    <t>SHJ-021608</t>
  </si>
  <si>
    <t>TRJ150-0088081</t>
  </si>
  <si>
    <t>ZRT261-3020725</t>
  </si>
  <si>
    <t>SHJ-022980</t>
  </si>
  <si>
    <t>TRJ150-0027387</t>
  </si>
  <si>
    <t>URJ202-4010677</t>
  </si>
  <si>
    <t>WDC1660572A077452</t>
  </si>
  <si>
    <t>AGL10-2427600</t>
  </si>
  <si>
    <t>GG2W-0003120</t>
  </si>
  <si>
    <t>GJ7-005203</t>
  </si>
  <si>
    <t>KE2AW-212211</t>
  </si>
  <si>
    <t>YV1FS485BC2113050</t>
  </si>
  <si>
    <t>GSJ15-0119160</t>
  </si>
  <si>
    <t>NZE161-7000731</t>
  </si>
  <si>
    <t>WDD2040482A722108</t>
  </si>
  <si>
    <t>ATJ ZAMBIA 5/13</t>
  </si>
  <si>
    <t>Grand Sapphire</t>
  </si>
  <si>
    <t>NT31-034089</t>
  </si>
  <si>
    <t>Hoegh Target</t>
  </si>
  <si>
    <t>ANH10-0091449</t>
  </si>
  <si>
    <t>ATLAS LEADER</t>
  </si>
  <si>
    <t>ACR30-0262470</t>
  </si>
  <si>
    <t>ACR30-0264851</t>
  </si>
  <si>
    <t>ACR30-0284464</t>
  </si>
  <si>
    <t>ANH15-0017639</t>
  </si>
  <si>
    <t>BL5-015251</t>
  </si>
  <si>
    <t>CU2W-0104155</t>
  </si>
  <si>
    <t>GRX130-6036269</t>
  </si>
  <si>
    <t>GRX130-6039587</t>
  </si>
  <si>
    <t>JZS160-0098835</t>
  </si>
  <si>
    <t>NE51-017672</t>
  </si>
  <si>
    <t>NRE160-7007582</t>
  </si>
  <si>
    <t>RB1-3062610</t>
  </si>
  <si>
    <t>RU3-1121048</t>
  </si>
  <si>
    <t>SG5-012934</t>
  </si>
  <si>
    <t>UCF31-0060975</t>
  </si>
  <si>
    <t>V65W-0200604</t>
  </si>
  <si>
    <t>V75W-0202622</t>
  </si>
  <si>
    <t>VCH10-0028637</t>
  </si>
  <si>
    <t>ZRR70-0323000</t>
  </si>
  <si>
    <t>ZZT230-0178965</t>
  </si>
  <si>
    <t>GLOVIS COURAGE</t>
  </si>
  <si>
    <t>J210E-2000169</t>
  </si>
  <si>
    <t>RM1-1005036</t>
  </si>
  <si>
    <t>1J8GE39128L537839</t>
  </si>
  <si>
    <t>ACA33-5289946</t>
  </si>
  <si>
    <t>ACA38-5164097</t>
  </si>
  <si>
    <t>ATH10-0016488</t>
  </si>
  <si>
    <t>AZE0-105433</t>
  </si>
  <si>
    <t>AZE0-118199</t>
  </si>
  <si>
    <t>AZE0-120110</t>
  </si>
  <si>
    <t>AZE0-207004</t>
  </si>
  <si>
    <t>AZE156-1031055</t>
  </si>
  <si>
    <t>AZE156-1032006</t>
  </si>
  <si>
    <t>AZE156-1034790</t>
  </si>
  <si>
    <t>BK5P-328826</t>
  </si>
  <si>
    <t>BK5P-335709</t>
  </si>
  <si>
    <t>BR9-004265</t>
  </si>
  <si>
    <t>BR9-020528</t>
  </si>
  <si>
    <t>BRF-002251</t>
  </si>
  <si>
    <t>C11-106935</t>
  </si>
  <si>
    <t>C11-307638</t>
  </si>
  <si>
    <t>C11-362568</t>
  </si>
  <si>
    <t>C11-401421</t>
  </si>
  <si>
    <t>C11-404416</t>
  </si>
  <si>
    <t>C25-015289</t>
  </si>
  <si>
    <t>CC25-018733</t>
  </si>
  <si>
    <t>CC25-159702</t>
  </si>
  <si>
    <t>CC25-353069</t>
  </si>
  <si>
    <t>CC25-366540</t>
  </si>
  <si>
    <t>CCEFW-104758</t>
  </si>
  <si>
    <t>CREW-169881</t>
  </si>
  <si>
    <t>CREW-313692</t>
  </si>
  <si>
    <t>CREW-323678</t>
  </si>
  <si>
    <t>CREW-326994</t>
  </si>
  <si>
    <t>CV5W-0110978</t>
  </si>
  <si>
    <t>CW5W-0019561</t>
  </si>
  <si>
    <t>CW5W-0022397</t>
  </si>
  <si>
    <t>CWEFW-114925</t>
  </si>
  <si>
    <t>CY4A-0101297</t>
  </si>
  <si>
    <t>DC5W-311603</t>
  </si>
  <si>
    <t>DC5W-360855</t>
  </si>
  <si>
    <t>DE3FS-185720</t>
  </si>
  <si>
    <t>DE3FS-275175</t>
  </si>
  <si>
    <t>DE3FS-308965</t>
  </si>
  <si>
    <t>DE5FS-105892</t>
  </si>
  <si>
    <t>DEJFS-135007</t>
  </si>
  <si>
    <t>DY3W-462376</t>
  </si>
  <si>
    <t>E11-319715</t>
  </si>
  <si>
    <t>E11-359385</t>
  </si>
  <si>
    <t>E11-491361</t>
  </si>
  <si>
    <t>E11-496840</t>
  </si>
  <si>
    <t>E11-528027</t>
  </si>
  <si>
    <t>FD1-1008163</t>
  </si>
  <si>
    <t>GD1-2337603</t>
  </si>
  <si>
    <t>GD1-2352124</t>
  </si>
  <si>
    <t>GD1-2399365</t>
  </si>
  <si>
    <t>GD3-1910309</t>
  </si>
  <si>
    <t>GE6-1040215</t>
  </si>
  <si>
    <t>GE6-1119535</t>
  </si>
  <si>
    <t>GE6-1149634</t>
  </si>
  <si>
    <t>GE6-1171650</t>
  </si>
  <si>
    <t>GH5FS-103478</t>
  </si>
  <si>
    <t>GH5FW-103806</t>
  </si>
  <si>
    <t>GH5FW-200206</t>
  </si>
  <si>
    <t>GHEFP-103548</t>
  </si>
  <si>
    <t>GJ1-1111826</t>
  </si>
  <si>
    <t>GJ2FW-101605</t>
  </si>
  <si>
    <t>GJ5FW-100054</t>
  </si>
  <si>
    <t>GSE20-2045771</t>
  </si>
  <si>
    <t>J10-106307</t>
  </si>
  <si>
    <t>J32-205351</t>
  </si>
  <si>
    <t>J50-101311</t>
  </si>
  <si>
    <t>JZX100-0098174</t>
  </si>
  <si>
    <t>KCH16-0023355</t>
  </si>
  <si>
    <t>KDH201-0007122</t>
  </si>
  <si>
    <t>KDH201-0056538</t>
  </si>
  <si>
    <t>KDH206-6004418</t>
  </si>
  <si>
    <t>KDH206-8003385</t>
  </si>
  <si>
    <t>KDH206-8083932</t>
  </si>
  <si>
    <t>KJ10-201603</t>
  </si>
  <si>
    <t>KSP90-2003296</t>
  </si>
  <si>
    <t>KSP90-2100302</t>
  </si>
  <si>
    <t>LY3P-201640</t>
  </si>
  <si>
    <t>N17-011100</t>
  </si>
  <si>
    <t>N17-011853</t>
  </si>
  <si>
    <t>NCP100-2000317</t>
  </si>
  <si>
    <t>NCP100-2010257</t>
  </si>
  <si>
    <t>NCP91-0002162</t>
  </si>
  <si>
    <t>NHP10-2037129</t>
  </si>
  <si>
    <t>NHP10-2175372</t>
  </si>
  <si>
    <t>NT31-048119</t>
  </si>
  <si>
    <t>NT31-203488</t>
  </si>
  <si>
    <t>NZE121-5101228</t>
  </si>
  <si>
    <t>RB1-1077937</t>
  </si>
  <si>
    <t>RN6-1008077</t>
  </si>
  <si>
    <t>RT1-1002167</t>
  </si>
  <si>
    <t>S402U-0010634</t>
  </si>
  <si>
    <t>SCP90-2057425</t>
  </si>
  <si>
    <t>SCP90-2075351</t>
  </si>
  <si>
    <t>SCP90-5158830</t>
  </si>
  <si>
    <t>SH5-041962</t>
  </si>
  <si>
    <t>SHJ-005290</t>
  </si>
  <si>
    <t>TRH200-0024198</t>
  </si>
  <si>
    <t>TRH200-0098562</t>
  </si>
  <si>
    <t>TRH200-0213953</t>
  </si>
  <si>
    <t>TRH200-5015264</t>
  </si>
  <si>
    <t>TRH200-5021122</t>
  </si>
  <si>
    <t>TRH214-0020443</t>
  </si>
  <si>
    <t>VM20-009056</t>
  </si>
  <si>
    <t>WAUZZZ8K0EA057112</t>
  </si>
  <si>
    <t>WVWZZZ1KZ6U028500</t>
  </si>
  <si>
    <t>WVWZZZ1KZ8M274062</t>
  </si>
  <si>
    <t>WVWZZZ1KZBW116716</t>
  </si>
  <si>
    <t>WVWZZZ1KZBW121060</t>
  </si>
  <si>
    <t>WVWZZZ1KZDW087078</t>
  </si>
  <si>
    <t>WVWZZZAUZEW261842</t>
  </si>
  <si>
    <t>Y50-201231</t>
  </si>
  <si>
    <t>YA41S-100999</t>
  </si>
  <si>
    <t>YA5-017631</t>
  </si>
  <si>
    <t>YA9-004170</t>
  </si>
  <si>
    <t>YF15-002369</t>
  </si>
  <si>
    <t>YF15-004300</t>
  </si>
  <si>
    <t>YF15-015230</t>
  </si>
  <si>
    <t>YF15-058843</t>
  </si>
  <si>
    <t>YF15-064359</t>
  </si>
  <si>
    <t>ZC11S-551211</t>
  </si>
  <si>
    <t>ZC32S-105238</t>
  </si>
  <si>
    <t>ZC71S-442927</t>
  </si>
  <si>
    <t>ZC71S-452400</t>
  </si>
  <si>
    <t>ZC72S-101776</t>
  </si>
  <si>
    <t>ZC72S-103888</t>
  </si>
  <si>
    <t>ZE1-002394</t>
  </si>
  <si>
    <t>ZNE10-0144469</t>
  </si>
  <si>
    <t>ZNE10-0312460</t>
  </si>
  <si>
    <t>ZRE152-1138213</t>
  </si>
  <si>
    <t>CW5W-5201907</t>
  </si>
  <si>
    <t>CW5W-5200119</t>
  </si>
  <si>
    <t>ACA31-5017640</t>
  </si>
  <si>
    <t>F15-006385</t>
  </si>
  <si>
    <t>TSMEXB32S00355672</t>
  </si>
  <si>
    <t>Firmament Ace</t>
  </si>
  <si>
    <t>TIJUCA</t>
  </si>
  <si>
    <t>WBSWD91030P303484</t>
  </si>
  <si>
    <t>SANTA INES</t>
  </si>
  <si>
    <t>GHEFS-100174</t>
  </si>
  <si>
    <t>POSITIVE PIONEER</t>
  </si>
  <si>
    <t>GP7-1040302</t>
  </si>
  <si>
    <t>LAVENDER ACE</t>
  </si>
  <si>
    <t>ACA38-5151304</t>
  </si>
  <si>
    <t>ACA38-5238931</t>
  </si>
  <si>
    <t>K13-703092</t>
  </si>
  <si>
    <t>KGC10-0273958</t>
  </si>
  <si>
    <t>NZT260-3115413</t>
  </si>
  <si>
    <t>PNZ51-002200</t>
  </si>
  <si>
    <t>SJ5-015492</t>
  </si>
  <si>
    <t>TRJ150-0033985</t>
  </si>
  <si>
    <t>VF3WE5FS9CE005374</t>
  </si>
  <si>
    <t>WDD2040482A688854</t>
  </si>
  <si>
    <t>WDD2040482A705352</t>
  </si>
  <si>
    <t>WVGZZZ5NZCW073902</t>
  </si>
  <si>
    <t>BK5P-325453</t>
  </si>
  <si>
    <t>PNZ51-001055</t>
  </si>
  <si>
    <t>GE6-1082409</t>
  </si>
  <si>
    <t>C11-359994</t>
  </si>
  <si>
    <t>TRH200-0120196</t>
  </si>
  <si>
    <t>CREW-138907</t>
  </si>
  <si>
    <t>SH5-020850</t>
  </si>
  <si>
    <t>CW6W-5200427</t>
  </si>
  <si>
    <t>TRITON</t>
  </si>
  <si>
    <t>KB9T-0000981</t>
  </si>
  <si>
    <t>CW5W-5400423</t>
  </si>
  <si>
    <t>ZE2-1211148</t>
  </si>
  <si>
    <t>KE2FW-104294</t>
  </si>
  <si>
    <t>ZC71S-567750</t>
  </si>
  <si>
    <t>CW5W-5204534</t>
  </si>
  <si>
    <t>NZE141-9073280</t>
  </si>
  <si>
    <t>KEEFW-101144</t>
  </si>
  <si>
    <t>RN6-1069923</t>
  </si>
  <si>
    <t>E11-362938</t>
  </si>
  <si>
    <t>GE8-1007161</t>
  </si>
  <si>
    <t>CW5W-5105314</t>
  </si>
  <si>
    <t>WVWZZZAUZEW291727</t>
  </si>
  <si>
    <t>ZVW30-1820702</t>
  </si>
  <si>
    <t>C11-222593</t>
  </si>
  <si>
    <t>ZZT241-0031580</t>
  </si>
  <si>
    <t>YB11S-300656</t>
  </si>
  <si>
    <t>CW5W-0020916</t>
  </si>
  <si>
    <t>Y50-202398</t>
  </si>
  <si>
    <t>CREW-332103</t>
  </si>
  <si>
    <t>AZE0-200134</t>
  </si>
  <si>
    <t>DE3FS-160128</t>
  </si>
  <si>
    <t>AXELA SPORT</t>
  </si>
  <si>
    <t>BLEFW-110279</t>
  </si>
  <si>
    <t>CREW-141521</t>
  </si>
  <si>
    <t>DY3W-432333</t>
  </si>
  <si>
    <t>GE6-1353009</t>
  </si>
  <si>
    <t>GD1-2309136</t>
  </si>
  <si>
    <t>DC5W-300689</t>
  </si>
  <si>
    <t>K13-339508</t>
  </si>
  <si>
    <t>ZVW30-5276408</t>
  </si>
  <si>
    <t>NCP91-5268577</t>
  </si>
  <si>
    <t>NSP130-2121915</t>
  </si>
  <si>
    <t>ZGE20-0018674</t>
  </si>
  <si>
    <t>E11-148523</t>
  </si>
  <si>
    <t>ZE0-004711</t>
  </si>
  <si>
    <t>AZR60-3021024</t>
  </si>
  <si>
    <t>CWEFW-108206</t>
  </si>
  <si>
    <t>C11-194285</t>
  </si>
  <si>
    <t>RN8-1006459</t>
  </si>
  <si>
    <t>GJEFW-102216</t>
  </si>
  <si>
    <t>DE3FS-288311</t>
  </si>
  <si>
    <t>FD1-1300402</t>
  </si>
  <si>
    <t>ZC71S-470963</t>
  </si>
  <si>
    <t>DE3FS-369218</t>
  </si>
  <si>
    <t>ANE10-0028206</t>
  </si>
  <si>
    <t>DE3FS-170458</t>
  </si>
  <si>
    <t>RE4-1100511</t>
  </si>
  <si>
    <t>ANE10-0027272</t>
  </si>
  <si>
    <t>CREW-323271</t>
  </si>
  <si>
    <t>GE6-1094031</t>
  </si>
  <si>
    <t>E12-175637</t>
  </si>
  <si>
    <t>E12-020473</t>
  </si>
  <si>
    <t>DC5W-209791</t>
  </si>
  <si>
    <t>WVWZZZ1KZ6U037636</t>
  </si>
  <si>
    <t>RD7-1101484</t>
  </si>
  <si>
    <t>KEEFW-108910</t>
  </si>
  <si>
    <t>CWEFW-111355</t>
  </si>
  <si>
    <t>NHP10-2258179</t>
  </si>
  <si>
    <t>BK3P-303047</t>
  </si>
  <si>
    <t>CW5W-5204841</t>
  </si>
  <si>
    <t>NSP130-2154643</t>
  </si>
  <si>
    <t>AZE0-202359</t>
  </si>
  <si>
    <t>NHP10-2178726</t>
  </si>
  <si>
    <t>BLEFW-113591</t>
  </si>
  <si>
    <t>DC5W-209018</t>
  </si>
  <si>
    <t>E11-323219</t>
  </si>
  <si>
    <t>DC5W-313509</t>
  </si>
  <si>
    <t>NZE151-1061595</t>
  </si>
  <si>
    <t>FIESTA</t>
  </si>
  <si>
    <t>WF0DXXGAKDDK01919</t>
  </si>
  <si>
    <t>BR9-021918</t>
  </si>
  <si>
    <t>GE6-1333818</t>
  </si>
  <si>
    <t>ZZT241-0032263</t>
  </si>
  <si>
    <t>RN6-1002547</t>
  </si>
  <si>
    <t>GE6-1176916</t>
  </si>
  <si>
    <t>ZC71S-451748</t>
  </si>
  <si>
    <t>YF15-002869</t>
  </si>
  <si>
    <t>YF15-205584</t>
  </si>
  <si>
    <t>ZNE10-0413153</t>
  </si>
  <si>
    <t>TRH200-0186049</t>
  </si>
  <si>
    <t>GE8-1312322</t>
  </si>
  <si>
    <t>C11-360561</t>
  </si>
  <si>
    <t>ZC72S-145608</t>
  </si>
  <si>
    <t>ZNE10-0221706</t>
  </si>
  <si>
    <t>E11-552217</t>
  </si>
  <si>
    <t>DY3W-344127</t>
  </si>
  <si>
    <t>GD1-2321572</t>
  </si>
  <si>
    <t>YA11S-110668</t>
  </si>
  <si>
    <t>ANE11-0033117</t>
  </si>
  <si>
    <t>DE3FS-286379</t>
  </si>
  <si>
    <t>RT1-1000193</t>
  </si>
  <si>
    <t>CW6W-5201344</t>
  </si>
  <si>
    <t>DE3FS-149604</t>
  </si>
  <si>
    <t>C11-357441</t>
  </si>
  <si>
    <t>NT31-110871</t>
  </si>
  <si>
    <t>DC5W-342377</t>
  </si>
  <si>
    <t>C25-326106</t>
  </si>
  <si>
    <t>ZNE10-0352293</t>
  </si>
  <si>
    <t>DE3FS-316228</t>
  </si>
  <si>
    <t>ZC71S-462168</t>
  </si>
  <si>
    <t>USE20-5005292</t>
  </si>
  <si>
    <t>C11-364969</t>
  </si>
  <si>
    <t>CREW-356018</t>
  </si>
  <si>
    <t>WBAFA12080LW10248</t>
  </si>
  <si>
    <t>KZJ95-0098616</t>
  </si>
  <si>
    <t>J10-079661</t>
  </si>
  <si>
    <t>ZC71S-461240</t>
  </si>
  <si>
    <t>SCP90-5097318</t>
  </si>
  <si>
    <t>BR9-021260</t>
  </si>
  <si>
    <t>ZC72S-145067</t>
  </si>
  <si>
    <t>GE6-1083428</t>
  </si>
  <si>
    <t>E11-141875</t>
  </si>
  <si>
    <t>CREW-307241</t>
  </si>
  <si>
    <t>RN6-1027522</t>
  </si>
  <si>
    <t>ZC11S-158420</t>
  </si>
  <si>
    <t>FAIRLADY Z</t>
  </si>
  <si>
    <t>Z33-421516</t>
  </si>
  <si>
    <t>SCP90-5176469</t>
  </si>
  <si>
    <t>GE6-1346989</t>
  </si>
  <si>
    <t>GE6-1080746</t>
  </si>
  <si>
    <t>AZE0-204480</t>
  </si>
  <si>
    <t>CW5W-5102396</t>
  </si>
  <si>
    <t>BK5P-326704</t>
  </si>
  <si>
    <t>GE6-1153932</t>
  </si>
  <si>
    <t>J10-066472</t>
  </si>
  <si>
    <t>ACA33-5263583</t>
  </si>
  <si>
    <t>DC5W-306818</t>
  </si>
  <si>
    <t>RE4-1003320</t>
  </si>
  <si>
    <t>ZC11S-176279</t>
  </si>
  <si>
    <t>DE3FS-197588</t>
  </si>
  <si>
    <t>GE6-1094650</t>
  </si>
  <si>
    <t>GE6-1061587</t>
  </si>
  <si>
    <t>CWEFW-104330</t>
  </si>
  <si>
    <t>C11-403173</t>
  </si>
  <si>
    <t>AZR60-3021785</t>
  </si>
  <si>
    <t>GH2-019658</t>
  </si>
  <si>
    <t>BP5-165549</t>
  </si>
  <si>
    <t>RB3-1113484</t>
  </si>
  <si>
    <t>DEJFS-167782</t>
  </si>
  <si>
    <t>GP1-1058019</t>
  </si>
  <si>
    <t>BE3-1009319</t>
  </si>
  <si>
    <t>DE3FS-170648</t>
  </si>
  <si>
    <t>E11-514356</t>
  </si>
  <si>
    <t>GE8-1312234</t>
  </si>
  <si>
    <t>GE8-1311895</t>
  </si>
  <si>
    <t>DC5W-342172</t>
  </si>
  <si>
    <t>ZC72S-105427</t>
  </si>
  <si>
    <t>GE6-1157030</t>
  </si>
  <si>
    <t>GE6-1403052</t>
  </si>
  <si>
    <t>GE6-1100023</t>
  </si>
  <si>
    <t>C11-359210</t>
  </si>
  <si>
    <t>N17-011155</t>
  </si>
  <si>
    <t>TNZ51-002560</t>
  </si>
  <si>
    <t>ZNE10-0322871</t>
  </si>
  <si>
    <t>CLS500</t>
  </si>
  <si>
    <t>WDD2193752A017983</t>
  </si>
  <si>
    <t>GE6-1049745</t>
  </si>
  <si>
    <t>RN8-1023089</t>
  </si>
  <si>
    <t>GE6-1367634</t>
  </si>
  <si>
    <t>GE6-1278518</t>
  </si>
  <si>
    <t>GE6-1147845</t>
  </si>
  <si>
    <t>GD1-2316706</t>
  </si>
  <si>
    <t>YF15-000612</t>
  </si>
  <si>
    <t>GJ2FP-110792</t>
  </si>
  <si>
    <t>BLFFW-106840</t>
  </si>
  <si>
    <t>ZC72S-214671</t>
  </si>
  <si>
    <t>YF15-065897</t>
  </si>
  <si>
    <t>GE6-1301106</t>
  </si>
  <si>
    <t>INSPIRE</t>
  </si>
  <si>
    <t>CP3-1002643</t>
  </si>
  <si>
    <t>TRH200-0034279</t>
  </si>
  <si>
    <t>GE6-1152311</t>
  </si>
  <si>
    <t>AZE0-208774</t>
  </si>
  <si>
    <t>DE3FS-299604</t>
  </si>
  <si>
    <t>SCP90-0032615</t>
  </si>
  <si>
    <t>BLFFW-104131</t>
  </si>
  <si>
    <t>ZC71S-584924</t>
  </si>
  <si>
    <t>DEJFS-103492</t>
  </si>
  <si>
    <t>ZC71S-425677</t>
  </si>
  <si>
    <t>GD1-2353317</t>
  </si>
  <si>
    <t>BL5FW-115032</t>
  </si>
  <si>
    <t>NSP130-2147982</t>
  </si>
  <si>
    <t>GD1-2026873</t>
  </si>
  <si>
    <t>DY3W-309651</t>
  </si>
  <si>
    <t>GGEP-403898</t>
  </si>
  <si>
    <t>N17-010337</t>
  </si>
  <si>
    <t>DE3FS-311233</t>
  </si>
  <si>
    <t>CX3A-0000697</t>
  </si>
  <si>
    <t>KEEFW-100698</t>
  </si>
  <si>
    <t>ZNE10-0146728</t>
  </si>
  <si>
    <t>IS200</t>
  </si>
  <si>
    <t>GSE20-5096051</t>
  </si>
  <si>
    <t>CWEFW-108324</t>
  </si>
  <si>
    <t>WAUZZZ8P28A050081</t>
  </si>
  <si>
    <t>GD1-2107863</t>
  </si>
  <si>
    <t>GE6-1418457</t>
  </si>
  <si>
    <t>C11-320152</t>
  </si>
  <si>
    <t>NOCC ATLANTIC</t>
  </si>
  <si>
    <t>ChassisNo</t>
  </si>
  <si>
    <t>Date</t>
  </si>
  <si>
    <t>Invoice</t>
  </si>
  <si>
    <t>Description</t>
  </si>
  <si>
    <t>12/06/2019</t>
  </si>
  <si>
    <t>Customs Charge (May 2019)</t>
  </si>
  <si>
    <t>MAF Charge (May 2019)</t>
  </si>
  <si>
    <t>ESC Cleaning (May 2019)</t>
  </si>
  <si>
    <t>Radiation Check (May 2019)</t>
  </si>
  <si>
    <t>ATJ Handling Fee (May 2019)</t>
  </si>
  <si>
    <t>PSI Handling Fee (May 2019)</t>
  </si>
  <si>
    <t>ZRR70-0322414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</si>
</sst>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&quot;¥&quot;#,##0;[Red]&quot;¥&quot;\-#,##0"/>
    <numFmt numFmtId="165" formatCode="0;&quot;▲ &quot;0"/>
    <numFmt numFmtId="166" formatCode="[$¥-411]#,##0"/>
    <numFmt numFmtId="167" formatCode="_-[$¥-411]* #,##0_-;\-[$¥-411]* #,##0_-;_-[$¥-411]* &quot;-&quot;_-;_-@_-"/>
    <numFmt numFmtId="168" formatCode="m/d;@"/>
    <numFmt numFmtId="169" formatCode="mm/dd/yy;@"/>
    <numFmt numFmtId="170" formatCode="_-* #,##0_-;\-* #,##0_-;_-* &quot;-&quot;??_-;_-@_-"/>
  </numFmts>
  <fonts count="49">
    <font>
      <sz val="10"/>
      <color indexed="8"/>
      <name val="MS Sans Serif"/>
      <family val="2"/>
    </font>
    <font>
      <b/>
      <sz val="12.6"/>
      <color indexed="8"/>
      <name val="Arial"/>
      <family val="2"/>
      <charset val="238"/>
    </font>
    <font>
      <sz val="8"/>
      <name val="MS Sans Serif"/>
      <family val="2"/>
    </font>
    <font>
      <sz val="10"/>
      <name val="MS Gothic"/>
      <family val="3"/>
    </font>
    <font>
      <sz val="11"/>
      <name val="ＭＳ Ｐゴシック"/>
      <family val="2"/>
      <charset val="128"/>
    </font>
    <font>
      <sz val="10"/>
      <name val="Arial"/>
      <family val="2"/>
    </font>
    <font>
      <sz val="6"/>
      <name val="MS Gothic"/>
      <family val="3"/>
      <charset val="128"/>
    </font>
    <font>
      <sz val="6"/>
      <name val="ＭＳ Ｐゴシック"/>
      <family val="2"/>
      <charset val="12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0.1"/>
      <name val="Arial"/>
      <family val="2"/>
    </font>
    <font>
      <b/>
      <sz val="10.1"/>
      <color indexed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sz val="10"/>
      <name val="MS Gothic"/>
      <family val="3"/>
      <charset val="128"/>
    </font>
    <font>
      <sz val="8"/>
      <color indexed="8"/>
      <name val="Arial"/>
      <family val="2"/>
      <charset val="238"/>
    </font>
    <font>
      <sz val="11"/>
      <name val="ＭＳ Ｐゴシック"/>
      <family val="3"/>
      <charset val="128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iryo UI"/>
      <family val="2"/>
      <charset val="128"/>
    </font>
    <font>
      <u/>
      <sz val="10"/>
      <color theme="10"/>
      <name val="Arial"/>
      <family val="2"/>
    </font>
    <font>
      <sz val="11"/>
      <color theme="1"/>
      <name val="Meiryo UI"/>
      <family val="2"/>
      <charset val="128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u/>
      <sz val="8"/>
      <color indexed="8"/>
      <name val="Arial"/>
      <family val="2"/>
    </font>
    <font>
      <sz val="8"/>
      <name val="Arial"/>
      <family val="2"/>
      <charset val="238"/>
    </font>
    <font>
      <b/>
      <sz val="8"/>
      <color indexed="8"/>
      <name val="ＭＳ Ｐゴシック"/>
      <family val="2"/>
      <charset val="128"/>
    </font>
    <font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5" fillId="0" borderId="0"/>
    <xf numFmtId="0" fontId="35" fillId="0" borderId="0">
      <alignment vertical="center"/>
    </xf>
    <xf numFmtId="0" fontId="3" fillId="0" borderId="0"/>
    <xf numFmtId="0" fontId="4" fillId="0" borderId="0">
      <alignment vertical="center"/>
    </xf>
    <xf numFmtId="0" fontId="3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291">
    <xf numFmtId="0" fontId="0" fillId="0" borderId="0" xfId="0" applyNumberFormat="1" applyFill="1" applyBorder="1" applyAlignment="1" applyProtection="1"/>
    <xf numFmtId="0" fontId="29" fillId="0" borderId="0" xfId="0" applyFont="1" applyAlignment="1">
      <alignment vertical="center"/>
    </xf>
    <xf numFmtId="0" fontId="0" fillId="24" borderId="12" xfId="0" applyNumberFormat="1" applyFill="1" applyBorder="1" applyAlignment="1" applyProtection="1">
      <alignment horizontal="center"/>
    </xf>
    <xf numFmtId="0" fontId="9" fillId="24" borderId="22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shrinkToFit="1"/>
    </xf>
    <xf numFmtId="0" fontId="9" fillId="0" borderId="12" xfId="0" applyFont="1" applyFill="1" applyBorder="1"/>
    <xf numFmtId="0" fontId="0" fillId="0" borderId="0" xfId="0" applyNumberFormat="1" applyFill="1" applyBorder="1" applyAlignment="1" applyProtection="1">
      <alignment horizontal="left"/>
    </xf>
    <xf numFmtId="166" fontId="10" fillId="24" borderId="23" xfId="0" applyNumberFormat="1" applyFont="1" applyFill="1" applyBorder="1" applyAlignment="1">
      <alignment horizontal="left"/>
    </xf>
    <xf numFmtId="167" fontId="8" fillId="0" borderId="12" xfId="0" applyNumberFormat="1" applyFont="1" applyFill="1" applyBorder="1" applyAlignment="1" applyProtection="1">
      <alignment horizontal="left"/>
    </xf>
    <xf numFmtId="166" fontId="10" fillId="25" borderId="23" xfId="0" applyNumberFormat="1" applyFont="1" applyFill="1" applyBorder="1" applyAlignment="1">
      <alignment horizontal="right"/>
    </xf>
    <xf numFmtId="0" fontId="0" fillId="25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25" borderId="0" xfId="0" applyNumberFormat="1" applyFont="1" applyFill="1" applyBorder="1" applyAlignment="1" applyProtection="1"/>
    <xf numFmtId="0" fontId="10" fillId="24" borderId="12" xfId="0" applyFont="1" applyFill="1" applyBorder="1" applyAlignment="1">
      <alignment shrinkToFit="1"/>
    </xf>
    <xf numFmtId="0" fontId="34" fillId="0" borderId="0" xfId="0" applyFont="1" applyFill="1" applyAlignment="1"/>
    <xf numFmtId="0" fontId="9" fillId="24" borderId="12" xfId="0" applyNumberFormat="1" applyFont="1" applyFill="1" applyBorder="1" applyAlignment="1" applyProtection="1">
      <alignment shrinkToFit="1"/>
    </xf>
    <xf numFmtId="14" fontId="8" fillId="25" borderId="0" xfId="0" applyNumberFormat="1" applyFont="1" applyFill="1" applyBorder="1" applyAlignment="1" applyProtection="1">
      <alignment horizontal="left"/>
    </xf>
    <xf numFmtId="166" fontId="10" fillId="25" borderId="0" xfId="0" applyNumberFormat="1" applyFont="1" applyFill="1" applyBorder="1" applyAlignment="1">
      <alignment horizontal="right"/>
    </xf>
    <xf numFmtId="0" fontId="8" fillId="0" borderId="12" xfId="0" applyNumberFormat="1" applyFont="1" applyFill="1" applyBorder="1" applyAlignment="1" applyProtection="1"/>
    <xf numFmtId="0" fontId="5" fillId="26" borderId="12" xfId="28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horizontal="left" vertical="top"/>
    </xf>
    <xf numFmtId="1" fontId="32" fillId="0" borderId="0" xfId="0" applyNumberFormat="1" applyFont="1" applyAlignment="1">
      <alignment horizontal="left" vertical="top"/>
    </xf>
    <xf numFmtId="0" fontId="5" fillId="0" borderId="12" xfId="0" applyFont="1" applyFill="1" applyBorder="1" applyAlignment="1">
      <alignment readingOrder="1"/>
    </xf>
    <xf numFmtId="0" fontId="30" fillId="0" borderId="0" xfId="0" applyNumberFormat="1" applyFont="1" applyFill="1" applyBorder="1" applyAlignment="1" applyProtection="1">
      <alignment horizontal="right" vertical="top" readingOrder="1"/>
    </xf>
    <xf numFmtId="0" fontId="30" fillId="0" borderId="0" xfId="0" applyFont="1" applyFill="1" applyAlignment="1">
      <alignment horizontal="right" vertical="top" readingOrder="1"/>
    </xf>
    <xf numFmtId="0" fontId="36" fillId="0" borderId="0" xfId="0" applyFont="1" applyAlignment="1">
      <alignment horizontal="right" vertical="top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readingOrder="1"/>
    </xf>
    <xf numFmtId="0" fontId="30" fillId="0" borderId="0" xfId="0" applyFont="1" applyFill="1" applyAlignment="1">
      <alignment horizontal="right" vertical="center" readingOrder="1"/>
    </xf>
    <xf numFmtId="0" fontId="30" fillId="0" borderId="0" xfId="27" applyFont="1" applyFill="1"/>
    <xf numFmtId="0" fontId="30" fillId="0" borderId="0" xfId="27" applyFont="1" applyFill="1" applyAlignment="1">
      <alignment horizontal="right"/>
    </xf>
    <xf numFmtId="0" fontId="42" fillId="0" borderId="0" xfId="0" applyNumberFormat="1" applyFont="1" applyFill="1" applyBorder="1" applyAlignment="1" applyProtection="1"/>
    <xf numFmtId="0" fontId="30" fillId="0" borderId="13" xfId="27" applyFont="1" applyFill="1" applyBorder="1" applyAlignment="1">
      <alignment horizontal="left" indent="2"/>
    </xf>
    <xf numFmtId="0" fontId="30" fillId="0" borderId="14" xfId="27" applyFont="1" applyFill="1" applyBorder="1" applyAlignment="1">
      <alignment horizontal="left" indent="2"/>
    </xf>
    <xf numFmtId="0" fontId="30" fillId="0" borderId="15" xfId="27" applyFont="1" applyFill="1" applyBorder="1" applyAlignment="1">
      <alignment horizontal="left" indent="2"/>
    </xf>
    <xf numFmtId="165" fontId="30" fillId="0" borderId="13" xfId="27" applyNumberFormat="1" applyFont="1" applyFill="1" applyBorder="1" applyAlignment="1">
      <alignment horizontal="center"/>
    </xf>
    <xf numFmtId="0" fontId="30" fillId="0" borderId="14" xfId="27" applyFont="1" applyFill="1" applyBorder="1" applyAlignment="1">
      <alignment horizontal="center"/>
    </xf>
    <xf numFmtId="0" fontId="30" fillId="0" borderId="15" xfId="27" applyFont="1" applyFill="1" applyBorder="1" applyAlignment="1">
      <alignment horizontal="center"/>
    </xf>
    <xf numFmtId="164" fontId="30" fillId="0" borderId="14" xfId="27" applyNumberFormat="1" applyFont="1" applyFill="1" applyBorder="1" applyAlignment="1"/>
    <xf numFmtId="164" fontId="30" fillId="0" borderId="13" xfId="27" applyNumberFormat="1" applyFont="1" applyFill="1" applyBorder="1" applyAlignment="1"/>
    <xf numFmtId="164" fontId="30" fillId="0" borderId="15" xfId="27" applyNumberFormat="1" applyFont="1" applyFill="1" applyBorder="1" applyAlignment="1"/>
    <xf numFmtId="164" fontId="30" fillId="0" borderId="13" xfId="21" applyFont="1" applyFill="1" applyBorder="1" applyAlignment="1">
      <alignment horizontal="center"/>
    </xf>
    <xf numFmtId="164" fontId="30" fillId="0" borderId="14" xfId="21" applyFont="1" applyFill="1" applyBorder="1" applyAlignment="1">
      <alignment horizontal="center"/>
    </xf>
    <xf numFmtId="164" fontId="30" fillId="0" borderId="15" xfId="21" applyFont="1" applyFill="1" applyBorder="1" applyAlignment="1">
      <alignment horizontal="center"/>
    </xf>
    <xf numFmtId="0" fontId="32" fillId="0" borderId="13" xfId="27" applyFont="1" applyFill="1" applyBorder="1" applyAlignment="1">
      <alignment horizontal="left" indent="2"/>
    </xf>
    <xf numFmtId="0" fontId="32" fillId="0" borderId="14" xfId="27" applyFont="1" applyFill="1" applyBorder="1" applyAlignment="1">
      <alignment horizontal="left" indent="2"/>
    </xf>
    <xf numFmtId="0" fontId="32" fillId="0" borderId="15" xfId="27" applyFont="1" applyFill="1" applyBorder="1" applyAlignment="1">
      <alignment horizontal="left" indent="2"/>
    </xf>
    <xf numFmtId="0" fontId="30" fillId="0" borderId="13" xfId="27" applyFont="1" applyFill="1" applyBorder="1" applyAlignment="1">
      <alignment horizontal="center"/>
    </xf>
    <xf numFmtId="164" fontId="30" fillId="0" borderId="13" xfId="21" applyFont="1" applyFill="1" applyBorder="1" applyAlignment="1">
      <alignment horizontal="right"/>
    </xf>
    <xf numFmtId="164" fontId="30" fillId="0" borderId="14" xfId="21" applyFont="1" applyFill="1" applyBorder="1" applyAlignment="1">
      <alignment horizontal="right"/>
    </xf>
    <xf numFmtId="164" fontId="30" fillId="0" borderId="15" xfId="21" applyFont="1" applyFill="1" applyBorder="1" applyAlignment="1">
      <alignment horizontal="right"/>
    </xf>
    <xf numFmtId="0" fontId="30" fillId="0" borderId="0" xfId="27" applyFont="1" applyFill="1" applyBorder="1"/>
    <xf numFmtId="0" fontId="32" fillId="0" borderId="17" xfId="27" applyFont="1" applyFill="1" applyBorder="1" applyAlignment="1">
      <alignment horizontal="left" indent="2"/>
    </xf>
    <xf numFmtId="0" fontId="32" fillId="0" borderId="0" xfId="27" applyFont="1" applyFill="1" applyBorder="1" applyAlignment="1">
      <alignment horizontal="left" indent="2"/>
    </xf>
    <xf numFmtId="0" fontId="32" fillId="0" borderId="18" xfId="27" applyFont="1" applyFill="1" applyBorder="1" applyAlignment="1">
      <alignment horizontal="left" indent="2"/>
    </xf>
    <xf numFmtId="0" fontId="30" fillId="0" borderId="13" xfId="27" applyFont="1" applyFill="1" applyBorder="1"/>
    <xf numFmtId="0" fontId="30" fillId="0" borderId="14" xfId="27" applyFont="1" applyFill="1" applyBorder="1"/>
    <xf numFmtId="0" fontId="30" fillId="0" borderId="15" xfId="27" applyFont="1" applyFill="1" applyBorder="1"/>
    <xf numFmtId="0" fontId="30" fillId="0" borderId="18" xfId="27" applyFont="1" applyFill="1" applyBorder="1"/>
    <xf numFmtId="0" fontId="32" fillId="0" borderId="16" xfId="27" applyFont="1" applyFill="1" applyBorder="1" applyAlignment="1">
      <alignment horizontal="left" indent="2"/>
    </xf>
    <xf numFmtId="0" fontId="32" fillId="0" borderId="10" xfId="27" applyFont="1" applyFill="1" applyBorder="1" applyAlignment="1">
      <alignment horizontal="left" indent="2"/>
    </xf>
    <xf numFmtId="0" fontId="32" fillId="0" borderId="11" xfId="27" applyFont="1" applyFill="1" applyBorder="1" applyAlignment="1">
      <alignment horizontal="left" indent="2"/>
    </xf>
    <xf numFmtId="0" fontId="30" fillId="0" borderId="16" xfId="27" applyFont="1" applyFill="1" applyBorder="1"/>
    <xf numFmtId="0" fontId="30" fillId="0" borderId="10" xfId="27" applyFont="1" applyFill="1" applyBorder="1"/>
    <xf numFmtId="0" fontId="30" fillId="0" borderId="11" xfId="27" applyFont="1" applyFill="1" applyBorder="1"/>
    <xf numFmtId="164" fontId="30" fillId="0" borderId="10" xfId="27" applyNumberFormat="1" applyFont="1" applyFill="1" applyBorder="1" applyAlignment="1"/>
    <xf numFmtId="164" fontId="30" fillId="0" borderId="16" xfId="27" applyNumberFormat="1" applyFont="1" applyFill="1" applyBorder="1" applyAlignment="1"/>
    <xf numFmtId="164" fontId="30" fillId="0" borderId="16" xfId="21" applyFont="1" applyFill="1" applyBorder="1" applyAlignment="1">
      <alignment horizontal="center"/>
    </xf>
    <xf numFmtId="164" fontId="30" fillId="0" borderId="10" xfId="21" applyFont="1" applyFill="1" applyBorder="1" applyAlignment="1">
      <alignment horizontal="center"/>
    </xf>
    <xf numFmtId="164" fontId="30" fillId="0" borderId="11" xfId="21" applyFont="1" applyFill="1" applyBorder="1" applyAlignment="1">
      <alignment horizontal="center"/>
    </xf>
    <xf numFmtId="0" fontId="30" fillId="0" borderId="0" xfId="27" applyFont="1" applyFill="1" applyBorder="1" applyAlignment="1">
      <alignment horizontal="left"/>
    </xf>
    <xf numFmtId="0" fontId="30" fillId="0" borderId="0" xfId="27" applyFont="1" applyFill="1" applyBorder="1" applyAlignment="1">
      <alignment horizontal="center"/>
    </xf>
    <xf numFmtId="0" fontId="30" fillId="0" borderId="18" xfId="27" applyFont="1" applyFill="1" applyBorder="1" applyAlignment="1">
      <alignment horizontal="center"/>
    </xf>
    <xf numFmtId="0" fontId="30" fillId="0" borderId="10" xfId="27" applyFont="1" applyFill="1" applyBorder="1" applyAlignment="1">
      <alignment horizontal="center"/>
    </xf>
    <xf numFmtId="0" fontId="30" fillId="0" borderId="11" xfId="27" applyFont="1" applyFill="1" applyBorder="1" applyAlignment="1">
      <alignment horizontal="center"/>
    </xf>
    <xf numFmtId="0" fontId="30" fillId="0" borderId="17" xfId="27" applyFont="1" applyFill="1" applyBorder="1" applyAlignment="1">
      <alignment horizontal="center"/>
    </xf>
    <xf numFmtId="164" fontId="30" fillId="0" borderId="0" xfId="27" applyNumberFormat="1" applyFont="1" applyFill="1" applyBorder="1" applyAlignment="1"/>
    <xf numFmtId="164" fontId="30" fillId="0" borderId="17" xfId="27" applyNumberFormat="1" applyFont="1" applyFill="1" applyBorder="1" applyAlignment="1"/>
    <xf numFmtId="164" fontId="30" fillId="0" borderId="18" xfId="27" applyNumberFormat="1" applyFont="1" applyFill="1" applyBorder="1" applyAlignment="1"/>
    <xf numFmtId="164" fontId="30" fillId="0" borderId="17" xfId="27" applyNumberFormat="1" applyFont="1" applyFill="1" applyBorder="1" applyAlignment="1">
      <alignment horizontal="center"/>
    </xf>
    <xf numFmtId="164" fontId="30" fillId="0" borderId="0" xfId="27" applyNumberFormat="1" applyFont="1" applyFill="1" applyBorder="1" applyAlignment="1">
      <alignment horizontal="center"/>
    </xf>
    <xf numFmtId="164" fontId="30" fillId="0" borderId="18" xfId="27" applyNumberFormat="1" applyFont="1" applyFill="1" applyBorder="1" applyAlignment="1">
      <alignment horizontal="center"/>
    </xf>
    <xf numFmtId="0" fontId="30" fillId="0" borderId="17" xfId="27" applyFont="1" applyFill="1" applyBorder="1" applyAlignment="1">
      <alignment horizontal="left" indent="1"/>
    </xf>
    <xf numFmtId="0" fontId="30" fillId="0" borderId="0" xfId="27" applyFont="1" applyFill="1" applyBorder="1" applyAlignment="1">
      <alignment horizontal="left" indent="1"/>
    </xf>
    <xf numFmtId="0" fontId="30" fillId="0" borderId="18" xfId="27" applyFont="1" applyFill="1" applyBorder="1" applyAlignment="1">
      <alignment horizontal="left" indent="1"/>
    </xf>
    <xf numFmtId="0" fontId="30" fillId="0" borderId="19" xfId="27" applyFont="1" applyFill="1" applyBorder="1" applyAlignment="1">
      <alignment horizontal="center"/>
    </xf>
    <xf numFmtId="0" fontId="30" fillId="0" borderId="20" xfId="27" applyFont="1" applyFill="1" applyBorder="1" applyAlignment="1">
      <alignment horizontal="center"/>
    </xf>
    <xf numFmtId="0" fontId="30" fillId="0" borderId="21" xfId="27" applyFont="1" applyFill="1" applyBorder="1" applyAlignment="1">
      <alignment horizontal="center"/>
    </xf>
    <xf numFmtId="164" fontId="30" fillId="0" borderId="20" xfId="27" applyNumberFormat="1" applyFont="1" applyFill="1" applyBorder="1" applyAlignment="1"/>
    <xf numFmtId="164" fontId="30" fillId="0" borderId="19" xfId="27" applyNumberFormat="1" applyFont="1" applyFill="1" applyBorder="1" applyAlignment="1"/>
    <xf numFmtId="164" fontId="30" fillId="0" borderId="21" xfId="27" applyNumberFormat="1" applyFont="1" applyFill="1" applyBorder="1" applyAlignment="1"/>
    <xf numFmtId="164" fontId="30" fillId="0" borderId="19" xfId="27" applyNumberFormat="1" applyFont="1" applyFill="1" applyBorder="1" applyAlignment="1">
      <alignment horizontal="center"/>
    </xf>
    <xf numFmtId="164" fontId="30" fillId="0" borderId="20" xfId="27" applyNumberFormat="1" applyFont="1" applyFill="1" applyBorder="1" applyAlignment="1">
      <alignment horizontal="center"/>
    </xf>
    <xf numFmtId="164" fontId="30" fillId="0" borderId="21" xfId="27" applyNumberFormat="1" applyFont="1" applyFill="1" applyBorder="1" applyAlignment="1">
      <alignment horizontal="center"/>
    </xf>
    <xf numFmtId="164" fontId="36" fillId="0" borderId="0" xfId="27" applyNumberFormat="1" applyFont="1" applyFill="1" applyBorder="1" applyAlignment="1"/>
    <xf numFmtId="164" fontId="36" fillId="0" borderId="0" xfId="27" applyNumberFormat="1" applyFont="1" applyFill="1" applyBorder="1" applyAlignment="1">
      <alignment horizontal="right"/>
    </xf>
    <xf numFmtId="0" fontId="30" fillId="25" borderId="0" xfId="29" applyFont="1" applyFill="1" applyBorder="1" applyAlignment="1" applyProtection="1">
      <protection locked="0"/>
    </xf>
    <xf numFmtId="0" fontId="30" fillId="0" borderId="0" xfId="0" applyFont="1" applyFill="1"/>
    <xf numFmtId="0" fontId="30" fillId="25" borderId="0" xfId="29" applyFont="1" applyFill="1" applyAlignment="1">
      <alignment horizontal="left"/>
    </xf>
    <xf numFmtId="0" fontId="30" fillId="0" borderId="0" xfId="0" applyFont="1" applyFill="1" applyAlignment="1">
      <alignment readingOrder="1"/>
    </xf>
    <xf numFmtId="0" fontId="30" fillId="0" borderId="0" xfId="0" applyNumberFormat="1" applyFont="1" applyFill="1" applyBorder="1" applyAlignment="1" applyProtection="1">
      <alignment readingOrder="1"/>
    </xf>
    <xf numFmtId="14" fontId="30" fillId="0" borderId="0" xfId="0" applyNumberFormat="1" applyFont="1" applyFill="1" applyAlignment="1">
      <alignment vertical="center" readingOrder="1"/>
    </xf>
    <xf numFmtId="14" fontId="36" fillId="0" borderId="0" xfId="0" applyNumberFormat="1" applyFont="1" applyAlignment="1">
      <alignment horizontal="left" vertical="top"/>
    </xf>
    <xf numFmtId="0" fontId="43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0" fillId="0" borderId="0" xfId="0" applyFont="1" applyFill="1" applyAlignment="1"/>
    <xf numFmtId="0" fontId="36" fillId="0" borderId="0" xfId="0" applyFont="1" applyAlignment="1">
      <alignment vertical="top"/>
    </xf>
    <xf numFmtId="0" fontId="45" fillId="0" borderId="0" xfId="0" applyFont="1" applyAlignment="1">
      <alignment horizontal="left" vertical="top" readingOrder="1"/>
    </xf>
    <xf numFmtId="0" fontId="44" fillId="0" borderId="0" xfId="0" applyNumberFormat="1" applyFont="1" applyFill="1" applyBorder="1" applyAlignment="1" applyProtection="1"/>
    <xf numFmtId="14" fontId="3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44" fillId="0" borderId="0" xfId="0" applyNumberFormat="1" applyFont="1" applyFill="1" applyBorder="1" applyAlignment="1">
      <alignment horizontal="left" vertical="top" readingOrder="1"/>
    </xf>
    <xf numFmtId="0" fontId="30" fillId="0" borderId="0" xfId="0" applyFont="1" applyFill="1" applyBorder="1" applyAlignment="1" applyProtection="1">
      <alignment horizontal="left"/>
    </xf>
    <xf numFmtId="0" fontId="36" fillId="0" borderId="0" xfId="0" applyFont="1" applyFill="1" applyAlignment="1">
      <alignment readingOrder="1"/>
    </xf>
    <xf numFmtId="0" fontId="31" fillId="0" borderId="0" xfId="0" applyFont="1" applyFill="1" applyAlignment="1">
      <alignment readingOrder="1"/>
    </xf>
    <xf numFmtId="0" fontId="31" fillId="0" borderId="0" xfId="0" applyFont="1" applyFill="1" applyAlignment="1">
      <alignment horizontal="right" vertical="top" readingOrder="1"/>
    </xf>
    <xf numFmtId="0" fontId="44" fillId="0" borderId="0" xfId="0" applyFont="1" applyBorder="1" applyAlignment="1"/>
    <xf numFmtId="14" fontId="36" fillId="0" borderId="0" xfId="0" applyNumberFormat="1" applyFont="1" applyFill="1" applyBorder="1" applyAlignment="1">
      <alignment horizontal="left" readingOrder="1"/>
    </xf>
    <xf numFmtId="0" fontId="30" fillId="0" borderId="0" xfId="0" applyNumberFormat="1" applyFont="1" applyFill="1" applyBorder="1" applyAlignment="1">
      <alignment horizontal="right" vertical="center" readingOrder="1"/>
    </xf>
    <xf numFmtId="14" fontId="36" fillId="0" borderId="0" xfId="0" applyNumberFormat="1" applyFont="1" applyFill="1" applyBorder="1" applyAlignment="1">
      <alignment horizontal="left" vertical="top" readingOrder="1"/>
    </xf>
    <xf numFmtId="14" fontId="36" fillId="0" borderId="0" xfId="0" applyNumberFormat="1" applyFont="1" applyFill="1" applyBorder="1" applyAlignment="1">
      <alignment horizontal="left"/>
    </xf>
    <xf numFmtId="0" fontId="30" fillId="0" borderId="0" xfId="0" applyFont="1" applyFill="1" applyBorder="1" applyAlignment="1"/>
    <xf numFmtId="0" fontId="36" fillId="0" borderId="0" xfId="0" applyNumberFormat="1" applyFont="1" applyFill="1" applyBorder="1" applyAlignment="1">
      <alignment vertical="top" readingOrder="1"/>
    </xf>
    <xf numFmtId="0" fontId="36" fillId="0" borderId="0" xfId="0" applyFont="1" applyFill="1" applyBorder="1" applyAlignment="1"/>
    <xf numFmtId="0" fontId="36" fillId="0" borderId="0" xfId="0" applyFont="1" applyBorder="1" applyAlignment="1">
      <alignment horizontal="left"/>
    </xf>
    <xf numFmtId="0" fontId="36" fillId="0" borderId="0" xfId="0" applyFont="1" applyFill="1" applyBorder="1" applyAlignment="1">
      <alignment horizontal="left"/>
    </xf>
    <xf numFmtId="0" fontId="44" fillId="0" borderId="0" xfId="0" applyFont="1" applyFill="1" applyBorder="1" applyAlignment="1"/>
    <xf numFmtId="168" fontId="43" fillId="0" borderId="0" xfId="0" applyNumberFormat="1" applyFont="1" applyFill="1" applyAlignment="1">
      <alignment horizontal="right"/>
    </xf>
    <xf numFmtId="0" fontId="32" fillId="0" borderId="0" xfId="0" applyNumberFormat="1" applyFont="1" applyFill="1"/>
    <xf numFmtId="0" fontId="47" fillId="0" borderId="0" xfId="0" applyFont="1" applyFill="1" applyBorder="1" applyAlignment="1"/>
    <xf numFmtId="166" fontId="34" fillId="0" borderId="0" xfId="0" applyNumberFormat="1" applyFont="1" applyFill="1" applyAlignment="1">
      <alignment horizontal="center"/>
    </xf>
    <xf numFmtId="0" fontId="34" fillId="0" borderId="0" xfId="0" applyFont="1" applyFill="1"/>
    <xf numFmtId="0" fontId="34" fillId="0" borderId="0" xfId="0" applyNumberFormat="1" applyFont="1" applyFill="1"/>
    <xf numFmtId="0" fontId="46" fillId="24" borderId="23" xfId="0" applyFont="1" applyFill="1" applyBorder="1" applyAlignment="1"/>
    <xf numFmtId="166" fontId="46" fillId="24" borderId="12" xfId="0" applyNumberFormat="1" applyFont="1" applyFill="1" applyBorder="1" applyAlignment="1">
      <alignment horizontal="center"/>
    </xf>
    <xf numFmtId="168" fontId="43" fillId="0" borderId="0" xfId="0" applyNumberFormat="1" applyFont="1" applyFill="1" applyBorder="1" applyAlignment="1">
      <alignment horizontal="right"/>
    </xf>
    <xf numFmtId="0" fontId="34" fillId="0" borderId="0" xfId="0" applyNumberFormat="1" applyFont="1" applyFill="1" applyBorder="1"/>
    <xf numFmtId="0" fontId="30" fillId="26" borderId="12" xfId="28" applyFont="1" applyFill="1" applyBorder="1" applyAlignment="1" applyProtection="1">
      <alignment vertical="center"/>
      <protection locked="0"/>
    </xf>
    <xf numFmtId="166" fontId="34" fillId="0" borderId="22" xfId="0" applyNumberFormat="1" applyFont="1" applyFill="1" applyBorder="1" applyAlignment="1">
      <alignment horizontal="center"/>
    </xf>
    <xf numFmtId="0" fontId="30" fillId="26" borderId="0" xfId="28" applyFont="1" applyFill="1" applyBorder="1" applyAlignment="1" applyProtection="1">
      <alignment vertical="center"/>
      <protection locked="0"/>
    </xf>
    <xf numFmtId="0" fontId="36" fillId="26" borderId="0" xfId="28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/>
    <xf numFmtId="0" fontId="30" fillId="26" borderId="25" xfId="28" applyFont="1" applyFill="1" applyBorder="1" applyAlignment="1" applyProtection="1">
      <alignment vertical="center"/>
      <protection locked="0"/>
    </xf>
    <xf numFmtId="0" fontId="32" fillId="0" borderId="0" xfId="0" applyFont="1" applyFill="1" applyBorder="1" applyAlignment="1"/>
    <xf numFmtId="0" fontId="30" fillId="26" borderId="26" xfId="28" applyFont="1" applyFill="1" applyBorder="1" applyAlignment="1" applyProtection="1">
      <alignment vertical="center"/>
      <protection locked="0"/>
    </xf>
    <xf numFmtId="0" fontId="30" fillId="26" borderId="24" xfId="28" applyFont="1" applyFill="1" applyBorder="1" applyAlignment="1" applyProtection="1">
      <alignment vertical="center"/>
      <protection locked="0"/>
    </xf>
    <xf numFmtId="0" fontId="34" fillId="0" borderId="12" xfId="0" applyFont="1" applyFill="1" applyBorder="1"/>
    <xf numFmtId="0" fontId="34" fillId="24" borderId="24" xfId="0" applyFont="1" applyFill="1" applyBorder="1" applyAlignment="1"/>
    <xf numFmtId="166" fontId="34" fillId="0" borderId="12" xfId="0" applyNumberFormat="1" applyFont="1" applyFill="1" applyBorder="1" applyAlignment="1">
      <alignment horizontal="center"/>
    </xf>
    <xf numFmtId="166" fontId="34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/>
    <xf numFmtId="166" fontId="32" fillId="0" borderId="0" xfId="0" applyNumberFormat="1" applyFont="1" applyFill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0" fillId="24" borderId="23" xfId="0" applyFont="1" applyFill="1" applyBorder="1" applyAlignment="1"/>
    <xf numFmtId="166" fontId="30" fillId="24" borderId="12" xfId="0" applyNumberFormat="1" applyFont="1" applyFill="1" applyBorder="1" applyAlignment="1">
      <alignment horizontal="center"/>
    </xf>
    <xf numFmtId="0" fontId="32" fillId="0" borderId="0" xfId="0" applyNumberFormat="1" applyFont="1" applyFill="1" applyBorder="1"/>
    <xf numFmtId="166" fontId="32" fillId="0" borderId="22" xfId="0" applyNumberFormat="1" applyFont="1" applyFill="1" applyBorder="1" applyAlignment="1">
      <alignment horizontal="center"/>
    </xf>
    <xf numFmtId="0" fontId="32" fillId="0" borderId="12" xfId="0" applyFont="1" applyFill="1" applyBorder="1"/>
    <xf numFmtId="0" fontId="32" fillId="24" borderId="24" xfId="0" applyFont="1" applyFill="1" applyBorder="1" applyAlignment="1"/>
    <xf numFmtId="166" fontId="32" fillId="0" borderId="12" xfId="0" applyNumberFormat="1" applyFont="1" applyFill="1" applyBorder="1" applyAlignment="1">
      <alignment horizontal="center"/>
    </xf>
    <xf numFmtId="0" fontId="32" fillId="0" borderId="0" xfId="0" applyNumberFormat="1" applyFont="1" applyFill="1" applyBorder="1" applyAlignment="1" applyProtection="1"/>
    <xf numFmtId="166" fontId="32" fillId="0" borderId="0" xfId="0" applyNumberFormat="1" applyFont="1" applyFill="1" applyBorder="1" applyAlignment="1">
      <alignment horizontal="center"/>
    </xf>
    <xf numFmtId="0" fontId="34" fillId="0" borderId="25" xfId="0" applyFont="1" applyFill="1" applyBorder="1"/>
    <xf numFmtId="0" fontId="34" fillId="0" borderId="24" xfId="0" applyFont="1" applyFill="1" applyBorder="1"/>
    <xf numFmtId="0" fontId="43" fillId="0" borderId="0" xfId="0" applyFont="1" applyAlignment="1">
      <alignment horizontal="center"/>
    </xf>
    <xf numFmtId="169" fontId="43" fillId="0" borderId="0" xfId="0" applyNumberFormat="1" applyFont="1" applyAlignment="1">
      <alignment horizontal="center"/>
    </xf>
    <xf numFmtId="43" fontId="43" fillId="0" borderId="0" xfId="19" applyFont="1" applyAlignment="1">
      <alignment horizontal="center"/>
    </xf>
    <xf numFmtId="0" fontId="32" fillId="0" borderId="0" xfId="0" applyFont="1"/>
    <xf numFmtId="0" fontId="48" fillId="0" borderId="0" xfId="0" applyFont="1"/>
    <xf numFmtId="43" fontId="48" fillId="0" borderId="0" xfId="19" applyFont="1"/>
    <xf numFmtId="0" fontId="30" fillId="0" borderId="0" xfId="28" applyFont="1" applyProtection="1">
      <alignment vertical="center"/>
      <protection locked="0"/>
    </xf>
    <xf numFmtId="170" fontId="30" fillId="0" borderId="0" xfId="19" applyNumberFormat="1" applyFont="1" applyFill="1" applyBorder="1" applyAlignment="1" applyProtection="1">
      <alignment readingOrder="1"/>
    </xf>
    <xf numFmtId="170" fontId="31" fillId="0" borderId="0" xfId="19" applyNumberFormat="1" applyFont="1" applyFill="1" applyBorder="1" applyAlignment="1" applyProtection="1">
      <alignment readingOrder="1"/>
    </xf>
    <xf numFmtId="170" fontId="31" fillId="0" borderId="0" xfId="19" applyNumberFormat="1" applyFont="1" applyFill="1" applyAlignment="1">
      <alignment readingOrder="1"/>
    </xf>
    <xf numFmtId="170" fontId="30" fillId="0" borderId="0" xfId="19" applyNumberFormat="1" applyFont="1" applyFill="1" applyAlignment="1">
      <alignment vertical="center"/>
    </xf>
    <xf numFmtId="170" fontId="32" fillId="0" borderId="0" xfId="19" applyNumberFormat="1" applyFont="1" applyAlignment="1">
      <alignment vertical="top"/>
    </xf>
    <xf numFmtId="170" fontId="30" fillId="0" borderId="0" xfId="19" applyNumberFormat="1" applyFont="1" applyFill="1" applyBorder="1" applyAlignment="1" applyProtection="1"/>
    <xf numFmtId="170" fontId="30" fillId="27" borderId="0" xfId="19" applyNumberFormat="1" applyFont="1" applyFill="1" applyBorder="1" applyAlignment="1" applyProtection="1"/>
    <xf numFmtId="170" fontId="30" fillId="0" borderId="0" xfId="19" applyNumberFormat="1" applyFont="1" applyFill="1" applyBorder="1" applyAlignment="1" applyProtection="1">
      <alignment vertical="center" readingOrder="1"/>
    </xf>
    <xf numFmtId="170" fontId="30" fillId="0" borderId="0" xfId="19" applyNumberFormat="1" applyFont="1" applyFill="1" applyAlignment="1">
      <alignment readingOrder="1"/>
    </xf>
    <xf numFmtId="14" fontId="48" fillId="0" borderId="0" xfId="0" quotePrefix="1" applyNumberFormat="1" applyFont="1"/>
    <xf numFmtId="43" fontId="32" fillId="0" borderId="0" xfId="0" applyNumberFormat="1" applyFont="1" applyFill="1" applyBorder="1" applyAlignment="1" applyProtection="1"/>
    <xf numFmtId="43" fontId="43" fillId="27" borderId="0" xfId="0" applyNumberFormat="1" applyFont="1" applyFill="1" applyBorder="1" applyAlignment="1" applyProtection="1"/>
    <xf numFmtId="170" fontId="36" fillId="27" borderId="0" xfId="19" applyNumberFormat="1" applyFont="1" applyFill="1" applyBorder="1" applyAlignment="1" applyProtection="1">
      <alignment vertical="center" readingOrder="1"/>
    </xf>
    <xf numFmtId="170" fontId="36" fillId="27" borderId="0" xfId="19" applyNumberFormat="1" applyFont="1" applyFill="1" applyBorder="1" applyAlignment="1" applyProtection="1">
      <alignment readingOrder="1"/>
    </xf>
    <xf numFmtId="0" fontId="30" fillId="0" borderId="0" xfId="27" applyFont="1" applyFill="1" applyAlignment="1">
      <alignment horizontal="center"/>
    </xf>
    <xf numFmtId="0" fontId="30" fillId="0" borderId="10" xfId="27" applyFont="1" applyFill="1" applyBorder="1"/>
    <xf numFmtId="0" fontId="30" fillId="0" borderId="10" xfId="27" applyFont="1" applyFill="1" applyBorder="1" applyAlignment="1">
      <alignment horizontal="right"/>
    </xf>
    <xf numFmtId="3" fontId="36" fillId="29" borderId="0" xfId="27" applyNumberFormat="1" applyFont="1" applyFill="1" applyBorder="1"/>
    <xf numFmtId="3" fontId="36" fillId="29" borderId="10" xfId="27" applyNumberFormat="1" applyFont="1" applyFill="1" applyBorder="1"/>
    <xf numFmtId="0" fontId="30" fillId="0" borderId="0" xfId="27" applyFont="1" applyFill="1" applyBorder="1"/>
    <xf numFmtId="0" fontId="36" fillId="0" borderId="0" xfId="27" applyFont="1" applyFill="1" applyBorder="1"/>
    <xf numFmtId="0" fontId="36" fillId="0" borderId="29" xfId="27" applyFont="1" applyFill="1" applyBorder="1"/>
    <xf numFmtId="0" fontId="30" fillId="0" borderId="0" xfId="27" applyFont="1" applyFill="1" applyAlignment="1">
      <alignment horizontal="right"/>
    </xf>
    <xf numFmtId="164" fontId="30" fillId="0" borderId="17" xfId="27" applyNumberFormat="1" applyFont="1" applyFill="1" applyBorder="1" applyAlignment="1"/>
    <xf numFmtId="164" fontId="30" fillId="0" borderId="0" xfId="27" applyNumberFormat="1" applyFont="1" applyFill="1" applyBorder="1" applyAlignment="1"/>
    <xf numFmtId="164" fontId="30" fillId="0" borderId="18" xfId="27" applyNumberFormat="1" applyFont="1" applyFill="1" applyBorder="1" applyAlignment="1"/>
    <xf numFmtId="164" fontId="30" fillId="0" borderId="10" xfId="27" applyNumberFormat="1" applyFont="1" applyFill="1" applyBorder="1" applyAlignment="1"/>
    <xf numFmtId="14" fontId="30" fillId="0" borderId="0" xfId="27" applyNumberFormat="1" applyFont="1" applyFill="1"/>
    <xf numFmtId="0" fontId="30" fillId="0" borderId="10" xfId="27" applyFont="1" applyFill="1" applyBorder="1" applyAlignment="1">
      <alignment horizontal="center"/>
    </xf>
    <xf numFmtId="164" fontId="30" fillId="0" borderId="17" xfId="21" applyFont="1" applyFill="1" applyBorder="1" applyAlignment="1">
      <alignment horizontal="center"/>
    </xf>
    <xf numFmtId="164" fontId="30" fillId="0" borderId="0" xfId="21" applyFont="1" applyFill="1" applyBorder="1" applyAlignment="1">
      <alignment horizontal="center"/>
    </xf>
    <xf numFmtId="164" fontId="30" fillId="0" borderId="18" xfId="21" applyFont="1" applyFill="1" applyBorder="1" applyAlignment="1">
      <alignment horizontal="center"/>
    </xf>
    <xf numFmtId="164" fontId="30" fillId="0" borderId="11" xfId="27" applyNumberFormat="1" applyFont="1" applyFill="1" applyBorder="1" applyAlignment="1"/>
    <xf numFmtId="164" fontId="30" fillId="0" borderId="16" xfId="27" applyNumberFormat="1" applyFont="1" applyFill="1" applyBorder="1" applyAlignment="1"/>
    <xf numFmtId="164" fontId="30" fillId="27" borderId="16" xfId="27" applyNumberFormat="1" applyFont="1" applyFill="1" applyBorder="1" applyAlignment="1"/>
    <xf numFmtId="164" fontId="30" fillId="27" borderId="10" xfId="27" applyNumberFormat="1" applyFont="1" applyFill="1" applyBorder="1" applyAlignment="1"/>
    <xf numFmtId="164" fontId="30" fillId="27" borderId="11" xfId="27" applyNumberFormat="1" applyFont="1" applyFill="1" applyBorder="1" applyAlignment="1"/>
    <xf numFmtId="164" fontId="30" fillId="0" borderId="16" xfId="21" applyFont="1" applyFill="1" applyBorder="1" applyAlignment="1">
      <alignment horizontal="center"/>
    </xf>
    <xf numFmtId="164" fontId="30" fillId="0" borderId="10" xfId="21" applyFont="1" applyFill="1" applyBorder="1" applyAlignment="1">
      <alignment horizontal="center"/>
    </xf>
    <xf numFmtId="164" fontId="30" fillId="0" borderId="11" xfId="21" applyFont="1" applyFill="1" applyBorder="1" applyAlignment="1">
      <alignment horizontal="center"/>
    </xf>
    <xf numFmtId="0" fontId="30" fillId="0" borderId="16" xfId="27" applyFont="1" applyFill="1" applyBorder="1" applyAlignment="1">
      <alignment horizontal="left" indent="2"/>
    </xf>
    <xf numFmtId="0" fontId="30" fillId="0" borderId="10" xfId="27" applyFont="1" applyFill="1" applyBorder="1" applyAlignment="1">
      <alignment horizontal="left" indent="2"/>
    </xf>
    <xf numFmtId="0" fontId="30" fillId="0" borderId="11" xfId="27" applyFont="1" applyFill="1" applyBorder="1" applyAlignment="1">
      <alignment horizontal="left" indent="2"/>
    </xf>
    <xf numFmtId="0" fontId="30" fillId="24" borderId="28" xfId="27" applyFont="1" applyFill="1" applyBorder="1" applyAlignment="1">
      <alignment horizontal="center"/>
    </xf>
    <xf numFmtId="0" fontId="30" fillId="24" borderId="27" xfId="27" applyFont="1" applyFill="1" applyBorder="1" applyAlignment="1">
      <alignment horizontal="center"/>
    </xf>
    <xf numFmtId="0" fontId="30" fillId="24" borderId="22" xfId="27" applyFont="1" applyFill="1" applyBorder="1" applyAlignment="1">
      <alignment horizontal="center"/>
    </xf>
    <xf numFmtId="14" fontId="36" fillId="0" borderId="0" xfId="27" applyNumberFormat="1" applyFont="1" applyFill="1" applyAlignment="1">
      <alignment horizontal="center" vertical="center" shrinkToFit="1"/>
    </xf>
    <xf numFmtId="164" fontId="30" fillId="0" borderId="16" xfId="21" applyFont="1" applyFill="1" applyBorder="1" applyAlignment="1">
      <alignment horizontal="right"/>
    </xf>
    <xf numFmtId="164" fontId="30" fillId="0" borderId="10" xfId="21" applyFont="1" applyFill="1" applyBorder="1" applyAlignment="1">
      <alignment horizontal="right"/>
    </xf>
    <xf numFmtId="164" fontId="30" fillId="0" borderId="11" xfId="21" applyFont="1" applyFill="1" applyBorder="1" applyAlignment="1">
      <alignment horizontal="right"/>
    </xf>
    <xf numFmtId="0" fontId="30" fillId="0" borderId="11" xfId="27" applyFont="1" applyFill="1" applyBorder="1" applyAlignment="1">
      <alignment horizontal="center"/>
    </xf>
    <xf numFmtId="0" fontId="30" fillId="0" borderId="16" xfId="27" applyFont="1" applyFill="1" applyBorder="1" applyAlignment="1">
      <alignment horizontal="center" shrinkToFit="1"/>
    </xf>
    <xf numFmtId="0" fontId="30" fillId="0" borderId="10" xfId="27" applyFont="1" applyFill="1" applyBorder="1" applyAlignment="1">
      <alignment horizontal="center" shrinkToFit="1"/>
    </xf>
    <xf numFmtId="0" fontId="30" fillId="0" borderId="11" xfId="27" applyFont="1" applyFill="1" applyBorder="1" applyAlignment="1">
      <alignment horizontal="center" shrinkToFit="1"/>
    </xf>
    <xf numFmtId="0" fontId="30" fillId="0" borderId="17" xfId="27" applyFont="1" applyFill="1" applyBorder="1" applyAlignment="1">
      <alignment horizontal="center" shrinkToFit="1"/>
    </xf>
    <xf numFmtId="0" fontId="30" fillId="0" borderId="0" xfId="27" applyFont="1" applyFill="1" applyBorder="1" applyAlignment="1">
      <alignment horizontal="center" shrinkToFit="1"/>
    </xf>
    <xf numFmtId="0" fontId="30" fillId="0" borderId="18" xfId="27" applyFont="1" applyFill="1" applyBorder="1" applyAlignment="1">
      <alignment horizontal="center" shrinkToFit="1"/>
    </xf>
    <xf numFmtId="1" fontId="30" fillId="0" borderId="16" xfId="20" applyNumberFormat="1" applyFont="1" applyFill="1" applyBorder="1" applyAlignment="1">
      <alignment horizontal="center" vertical="center"/>
    </xf>
    <xf numFmtId="1" fontId="30" fillId="0" borderId="10" xfId="0" applyNumberFormat="1" applyFont="1" applyFill="1" applyBorder="1" applyAlignment="1" applyProtection="1">
      <alignment horizontal="center" vertical="center"/>
    </xf>
    <xf numFmtId="1" fontId="30" fillId="0" borderId="11" xfId="0" applyNumberFormat="1" applyFont="1" applyFill="1" applyBorder="1" applyAlignment="1" applyProtection="1">
      <alignment horizontal="center" vertical="center"/>
    </xf>
    <xf numFmtId="0" fontId="32" fillId="0" borderId="16" xfId="27" applyFont="1" applyFill="1" applyBorder="1" applyAlignment="1">
      <alignment horizontal="left" indent="2"/>
    </xf>
    <xf numFmtId="0" fontId="32" fillId="0" borderId="10" xfId="27" applyFont="1" applyFill="1" applyBorder="1" applyAlignment="1">
      <alignment horizontal="left" indent="2"/>
    </xf>
    <xf numFmtId="0" fontId="32" fillId="0" borderId="11" xfId="27" applyFont="1" applyFill="1" applyBorder="1" applyAlignment="1">
      <alignment horizontal="left" indent="2"/>
    </xf>
    <xf numFmtId="165" fontId="30" fillId="0" borderId="16" xfId="27" applyNumberFormat="1" applyFont="1" applyFill="1" applyBorder="1" applyAlignment="1">
      <alignment horizontal="center"/>
    </xf>
    <xf numFmtId="165" fontId="30" fillId="27" borderId="16" xfId="27" applyNumberFormat="1" applyFont="1" applyFill="1" applyBorder="1" applyAlignment="1">
      <alignment horizontal="center"/>
    </xf>
    <xf numFmtId="0" fontId="30" fillId="27" borderId="10" xfId="27" applyFont="1" applyFill="1" applyBorder="1" applyAlignment="1">
      <alignment horizontal="center"/>
    </xf>
    <xf numFmtId="0" fontId="30" fillId="27" borderId="11" xfId="27" applyFont="1" applyFill="1" applyBorder="1" applyAlignment="1">
      <alignment horizontal="center"/>
    </xf>
    <xf numFmtId="164" fontId="30" fillId="27" borderId="16" xfId="21" applyFont="1" applyFill="1" applyBorder="1" applyAlignment="1">
      <alignment horizontal="right"/>
    </xf>
    <xf numFmtId="164" fontId="30" fillId="27" borderId="10" xfId="21" applyFont="1" applyFill="1" applyBorder="1" applyAlignment="1">
      <alignment horizontal="right"/>
    </xf>
    <xf numFmtId="164" fontId="30" fillId="27" borderId="11" xfId="21" applyFont="1" applyFill="1" applyBorder="1" applyAlignment="1">
      <alignment horizontal="right"/>
    </xf>
    <xf numFmtId="0" fontId="32" fillId="27" borderId="16" xfId="27" applyFont="1" applyFill="1" applyBorder="1" applyAlignment="1">
      <alignment horizontal="left" indent="2"/>
    </xf>
    <xf numFmtId="0" fontId="32" fillId="27" borderId="10" xfId="27" applyFont="1" applyFill="1" applyBorder="1" applyAlignment="1">
      <alignment horizontal="left" indent="2"/>
    </xf>
    <xf numFmtId="0" fontId="32" fillId="27" borderId="11" xfId="27" applyFont="1" applyFill="1" applyBorder="1" applyAlignment="1">
      <alignment horizontal="left" indent="2"/>
    </xf>
    <xf numFmtId="165" fontId="30" fillId="0" borderId="13" xfId="27" applyNumberFormat="1" applyFont="1" applyFill="1" applyBorder="1" applyAlignment="1">
      <alignment horizontal="center"/>
    </xf>
    <xf numFmtId="0" fontId="30" fillId="0" borderId="14" xfId="27" applyFont="1" applyFill="1" applyBorder="1" applyAlignment="1">
      <alignment horizontal="center"/>
    </xf>
    <xf numFmtId="0" fontId="30" fillId="0" borderId="15" xfId="27" applyFont="1" applyFill="1" applyBorder="1" applyAlignment="1">
      <alignment horizontal="center"/>
    </xf>
    <xf numFmtId="0" fontId="32" fillId="0" borderId="17" xfId="27" applyFont="1" applyFill="1" applyBorder="1" applyAlignment="1">
      <alignment horizontal="center"/>
    </xf>
    <xf numFmtId="0" fontId="32" fillId="0" borderId="0" xfId="27" applyFont="1" applyFill="1" applyBorder="1" applyAlignment="1">
      <alignment horizontal="center"/>
    </xf>
    <xf numFmtId="0" fontId="32" fillId="0" borderId="18" xfId="27" applyFont="1" applyFill="1" applyBorder="1" applyAlignment="1">
      <alignment horizontal="center"/>
    </xf>
    <xf numFmtId="164" fontId="32" fillId="0" borderId="0" xfId="27" applyNumberFormat="1" applyFont="1" applyFill="1" applyBorder="1" applyAlignment="1"/>
    <xf numFmtId="1" fontId="30" fillId="0" borderId="17" xfId="20" applyNumberFormat="1" applyFont="1" applyFill="1" applyBorder="1" applyAlignment="1">
      <alignment horizontal="center" vertical="center"/>
    </xf>
    <xf numFmtId="1" fontId="32" fillId="0" borderId="0" xfId="0" applyNumberFormat="1" applyFont="1" applyFill="1" applyBorder="1" applyAlignment="1" applyProtection="1">
      <alignment horizontal="center" vertical="center"/>
    </xf>
    <xf numFmtId="1" fontId="32" fillId="0" borderId="18" xfId="0" applyNumberFormat="1" applyFont="1" applyFill="1" applyBorder="1" applyAlignment="1" applyProtection="1">
      <alignment horizontal="center" vertical="center"/>
    </xf>
    <xf numFmtId="164" fontId="32" fillId="0" borderId="17" xfId="27" applyNumberFormat="1" applyFont="1" applyFill="1" applyBorder="1" applyAlignment="1">
      <alignment horizontal="center"/>
    </xf>
    <xf numFmtId="164" fontId="32" fillId="0" borderId="0" xfId="27" applyNumberFormat="1" applyFont="1" applyFill="1" applyBorder="1" applyAlignment="1">
      <alignment horizontal="center"/>
    </xf>
    <xf numFmtId="164" fontId="32" fillId="0" borderId="18" xfId="27" applyNumberFormat="1" applyFont="1" applyFill="1" applyBorder="1" applyAlignment="1">
      <alignment horizontal="center"/>
    </xf>
    <xf numFmtId="0" fontId="32" fillId="0" borderId="16" xfId="27" applyFont="1" applyFill="1" applyBorder="1" applyAlignment="1">
      <alignment horizontal="left" wrapText="1" indent="2"/>
    </xf>
    <xf numFmtId="0" fontId="41" fillId="0" borderId="16" xfId="27" applyFont="1" applyFill="1" applyBorder="1" applyAlignment="1">
      <alignment horizontal="center"/>
    </xf>
    <xf numFmtId="0" fontId="41" fillId="0" borderId="10" xfId="27" applyFont="1" applyFill="1" applyBorder="1" applyAlignment="1">
      <alignment horizontal="center"/>
    </xf>
    <xf numFmtId="0" fontId="41" fillId="0" borderId="11" xfId="27" applyFont="1" applyFill="1" applyBorder="1" applyAlignment="1">
      <alignment horizontal="center"/>
    </xf>
    <xf numFmtId="0" fontId="41" fillId="0" borderId="13" xfId="27" applyFont="1" applyFill="1" applyBorder="1" applyAlignment="1">
      <alignment horizontal="center"/>
    </xf>
    <xf numFmtId="0" fontId="41" fillId="0" borderId="14" xfId="27" applyFont="1" applyFill="1" applyBorder="1" applyAlignment="1">
      <alignment horizontal="center"/>
    </xf>
    <xf numFmtId="0" fontId="41" fillId="0" borderId="15" xfId="27" applyFont="1" applyFill="1" applyBorder="1" applyAlignment="1">
      <alignment horizontal="center"/>
    </xf>
    <xf numFmtId="0" fontId="30" fillId="0" borderId="17" xfId="27" applyFont="1" applyFill="1" applyBorder="1" applyAlignment="1">
      <alignment horizontal="left" indent="2"/>
    </xf>
    <xf numFmtId="0" fontId="30" fillId="0" borderId="0" xfId="27" applyFont="1" applyFill="1" applyBorder="1" applyAlignment="1">
      <alignment horizontal="left" indent="2"/>
    </xf>
    <xf numFmtId="0" fontId="30" fillId="0" borderId="18" xfId="27" applyFont="1" applyFill="1" applyBorder="1" applyAlignment="1">
      <alignment horizontal="left" indent="2"/>
    </xf>
    <xf numFmtId="0" fontId="30" fillId="24" borderId="16" xfId="27" applyFont="1" applyFill="1" applyBorder="1" applyAlignment="1">
      <alignment horizontal="center"/>
    </xf>
    <xf numFmtId="0" fontId="30" fillId="24" borderId="10" xfId="27" applyFont="1" applyFill="1" applyBorder="1" applyAlignment="1">
      <alignment horizontal="center"/>
    </xf>
    <xf numFmtId="164" fontId="36" fillId="27" borderId="16" xfId="27" applyNumberFormat="1" applyFont="1" applyFill="1" applyBorder="1" applyAlignment="1"/>
    <xf numFmtId="164" fontId="36" fillId="27" borderId="10" xfId="27" applyNumberFormat="1" applyFont="1" applyFill="1" applyBorder="1" applyAlignment="1"/>
    <xf numFmtId="164" fontId="36" fillId="27" borderId="11" xfId="27" applyNumberFormat="1" applyFont="1" applyFill="1" applyBorder="1" applyAlignment="1"/>
    <xf numFmtId="0" fontId="30" fillId="0" borderId="17" xfId="27" applyFont="1" applyFill="1" applyBorder="1" applyAlignment="1">
      <alignment horizontal="left" indent="1"/>
    </xf>
    <xf numFmtId="0" fontId="30" fillId="0" borderId="0" xfId="27" applyFont="1" applyFill="1" applyBorder="1" applyAlignment="1">
      <alignment horizontal="left" indent="1"/>
    </xf>
    <xf numFmtId="0" fontId="30" fillId="0" borderId="18" xfId="27" applyFont="1" applyFill="1" applyBorder="1" applyAlignment="1">
      <alignment horizontal="left" indent="1"/>
    </xf>
    <xf numFmtId="0" fontId="30" fillId="0" borderId="16" xfId="27" applyFont="1" applyFill="1" applyBorder="1" applyAlignment="1">
      <alignment horizontal="left" wrapText="1" indent="2"/>
    </xf>
    <xf numFmtId="164" fontId="30" fillId="0" borderId="13" xfId="27" applyNumberFormat="1" applyFont="1" applyFill="1" applyBorder="1" applyAlignment="1"/>
    <xf numFmtId="164" fontId="30" fillId="0" borderId="14" xfId="27" applyNumberFormat="1" applyFont="1" applyFill="1" applyBorder="1" applyAlignment="1"/>
    <xf numFmtId="164" fontId="30" fillId="0" borderId="15" xfId="27" applyNumberFormat="1" applyFont="1" applyFill="1" applyBorder="1" applyAlignment="1"/>
    <xf numFmtId="0" fontId="30" fillId="0" borderId="13" xfId="27" applyFont="1" applyFill="1" applyBorder="1" applyAlignment="1">
      <alignment horizontal="center"/>
    </xf>
    <xf numFmtId="164" fontId="30" fillId="0" borderId="13" xfId="21" applyFont="1" applyFill="1" applyBorder="1" applyAlignment="1">
      <alignment horizontal="center"/>
    </xf>
    <xf numFmtId="164" fontId="30" fillId="0" borderId="14" xfId="21" applyFont="1" applyFill="1" applyBorder="1" applyAlignment="1">
      <alignment horizontal="center"/>
    </xf>
    <xf numFmtId="164" fontId="30" fillId="0" borderId="15" xfId="21" applyFont="1" applyFill="1" applyBorder="1" applyAlignment="1">
      <alignment horizontal="center"/>
    </xf>
    <xf numFmtId="164" fontId="30" fillId="0" borderId="14" xfId="27" applyNumberFormat="1" applyFont="1" applyFill="1" applyBorder="1" applyAlignment="1">
      <alignment horizontal="center"/>
    </xf>
    <xf numFmtId="164" fontId="30" fillId="0" borderId="15" xfId="27" applyNumberFormat="1" applyFont="1" applyFill="1" applyBorder="1" applyAlignment="1">
      <alignment horizontal="center"/>
    </xf>
    <xf numFmtId="164" fontId="36" fillId="28" borderId="16" xfId="27" applyNumberFormat="1" applyFont="1" applyFill="1" applyBorder="1" applyAlignment="1">
      <alignment horizontal="right"/>
    </xf>
    <xf numFmtId="164" fontId="36" fillId="28" borderId="10" xfId="27" applyNumberFormat="1" applyFont="1" applyFill="1" applyBorder="1" applyAlignment="1">
      <alignment horizontal="right"/>
    </xf>
    <xf numFmtId="164" fontId="36" fillId="28" borderId="11" xfId="27" applyNumberFormat="1" applyFont="1" applyFill="1" applyBorder="1" applyAlignment="1">
      <alignment horizontal="right"/>
    </xf>
    <xf numFmtId="0" fontId="30" fillId="0" borderId="0" xfId="0" applyFont="1" applyFill="1" applyAlignment="1">
      <alignment vertical="top" readingOrder="1"/>
    </xf>
    <xf numFmtId="0" fontId="28" fillId="0" borderId="10" xfId="0" applyFont="1" applyBorder="1" applyAlignment="1">
      <alignment horizontal="left" vertical="center" shrinkToFit="1"/>
    </xf>
  </cellXfs>
  <cellStyles count="56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Comma" xfId="19" builtinId="3"/>
    <cellStyle name="Comma [0]" xfId="20" builtinId="6"/>
    <cellStyle name="Currency [0]_debit" xfId="21" xr:uid="{00000000-0005-0000-0000-000014000000}"/>
    <cellStyle name="Hyperlink 2" xfId="22" xr:uid="{00000000-0005-0000-0000-000015000000}"/>
    <cellStyle name="Hyperlink 3" xfId="23" xr:uid="{00000000-0005-0000-0000-000016000000}"/>
    <cellStyle name="Normal" xfId="0" builtinId="0"/>
    <cellStyle name="Normal 25" xfId="24" xr:uid="{00000000-0005-0000-0000-000018000000}"/>
    <cellStyle name="Normal 26" xfId="25" xr:uid="{00000000-0005-0000-0000-000019000000}"/>
    <cellStyle name="Normal 27" xfId="26" xr:uid="{00000000-0005-0000-0000-00001A000000}"/>
    <cellStyle name="Normal_2006 03" xfId="27" xr:uid="{00000000-0005-0000-0000-00001B000000}"/>
    <cellStyle name="Normal_Sheet1" xfId="28" xr:uid="{00000000-0005-0000-0000-00001C000000}"/>
    <cellStyle name="Normal_オートワールド（名古屋）請求書" xfId="29" xr:uid="{00000000-0005-0000-0000-00001D000000}"/>
    <cellStyle name="アクセント 1" xfId="30" xr:uid="{00000000-0005-0000-0000-00001E000000}"/>
    <cellStyle name="アクセント 2" xfId="31" xr:uid="{00000000-0005-0000-0000-00001F000000}"/>
    <cellStyle name="アクセント 3" xfId="32" xr:uid="{00000000-0005-0000-0000-000020000000}"/>
    <cellStyle name="アクセント 4" xfId="33" xr:uid="{00000000-0005-0000-0000-000021000000}"/>
    <cellStyle name="アクセント 5" xfId="34" xr:uid="{00000000-0005-0000-0000-000022000000}"/>
    <cellStyle name="アクセント 6" xfId="35" xr:uid="{00000000-0005-0000-0000-000023000000}"/>
    <cellStyle name="タイトル" xfId="36" xr:uid="{00000000-0005-0000-0000-000024000000}"/>
    <cellStyle name="チェック セル" xfId="37" xr:uid="{00000000-0005-0000-0000-000025000000}"/>
    <cellStyle name="どちらでもない" xfId="38" xr:uid="{00000000-0005-0000-0000-000026000000}"/>
    <cellStyle name="メモ" xfId="39" xr:uid="{00000000-0005-0000-0000-000027000000}"/>
    <cellStyle name="リンク セル" xfId="40" xr:uid="{00000000-0005-0000-0000-000028000000}"/>
    <cellStyle name="入力" xfId="51" xr:uid="{00000000-0005-0000-0000-000029000000}"/>
    <cellStyle name="出力" xfId="49" xr:uid="{00000000-0005-0000-0000-00002A000000}"/>
    <cellStyle name="悪い" xfId="41" xr:uid="{00000000-0005-0000-0000-00002B000000}"/>
    <cellStyle name="標準 2" xfId="52" xr:uid="{00000000-0005-0000-0000-00002C000000}"/>
    <cellStyle name="標準 2 2" xfId="53" xr:uid="{00000000-0005-0000-0000-00002D000000}"/>
    <cellStyle name="標準_9月差分" xfId="54" xr:uid="{00000000-0005-0000-0000-00002E000000}"/>
    <cellStyle name="良い" xfId="55" xr:uid="{00000000-0005-0000-0000-00002F000000}"/>
    <cellStyle name="見出し 1" xfId="44" xr:uid="{00000000-0005-0000-0000-000030000000}"/>
    <cellStyle name="見出し 2" xfId="45" xr:uid="{00000000-0005-0000-0000-000031000000}"/>
    <cellStyle name="見出し 3" xfId="46" xr:uid="{00000000-0005-0000-0000-000032000000}"/>
    <cellStyle name="見出し 4" xfId="47" xr:uid="{00000000-0005-0000-0000-000033000000}"/>
    <cellStyle name="計算" xfId="42" xr:uid="{00000000-0005-0000-0000-000034000000}"/>
    <cellStyle name="説明文" xfId="50" xr:uid="{00000000-0005-0000-0000-000035000000}"/>
    <cellStyle name="警告文" xfId="43" xr:uid="{00000000-0005-0000-0000-000036000000}"/>
    <cellStyle name="集計" xfId="48" xr:uid="{00000000-0005-0000-0000-00003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A57"/>
  <sheetViews>
    <sheetView showGridLines="0" tabSelected="1" zoomScaleNormal="100" workbookViewId="0">
      <selection activeCell="F9" sqref="F9:L10"/>
    </sheetView>
  </sheetViews>
  <sheetFormatPr defaultColWidth="2.7109375" defaultRowHeight="11.25"/>
  <cols>
    <col min="1" max="8" width="2.7109375" style="29" customWidth="1"/>
    <col min="9" max="9" width="5.28515625" style="29" customWidth="1"/>
    <col min="10" max="10" width="4.42578125" style="29" customWidth="1"/>
    <col min="11" max="26" width="2.7109375" style="29" customWidth="1"/>
    <col min="27" max="27" width="2.42578125" style="29" customWidth="1"/>
    <col min="28" max="33" width="2.7109375" style="29"/>
    <col min="34" max="34" width="4" style="29" bestFit="1" customWidth="1"/>
    <col min="35" max="16384" width="2.7109375" style="29"/>
  </cols>
  <sheetData>
    <row r="1" spans="1:53" ht="11.25" customHeight="1"/>
    <row r="2" spans="1:53">
      <c r="A2" s="186" t="s">
        <v>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</row>
    <row r="3" spans="1:5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</row>
    <row r="4" spans="1:53">
      <c r="V4" s="187" t="s">
        <v>10</v>
      </c>
      <c r="W4" s="187"/>
      <c r="X4" s="187"/>
      <c r="Y4" s="188" t="s">
        <v>138</v>
      </c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</row>
    <row r="6" spans="1:53">
      <c r="B6" s="192" t="s">
        <v>8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 t="s">
        <v>11</v>
      </c>
      <c r="O6" s="192"/>
      <c r="P6" s="192"/>
    </row>
    <row r="7" spans="1:53" ht="12" thickBot="1"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</row>
    <row r="8" spans="1:53">
      <c r="AF8" s="199">
        <v>43616</v>
      </c>
      <c r="AG8" s="199"/>
      <c r="AH8" s="199"/>
      <c r="AI8" s="199"/>
      <c r="AJ8" s="199"/>
      <c r="AK8" s="199"/>
    </row>
    <row r="9" spans="1:53">
      <c r="B9" s="191" t="s">
        <v>12</v>
      </c>
      <c r="C9" s="191"/>
      <c r="D9" s="191"/>
      <c r="E9" s="191"/>
      <c r="F9" s="189">
        <f>W49+AB49</f>
        <v>3973694</v>
      </c>
      <c r="G9" s="189"/>
      <c r="H9" s="189"/>
      <c r="I9" s="189"/>
      <c r="J9" s="189"/>
      <c r="K9" s="189"/>
      <c r="L9" s="189"/>
      <c r="M9" s="191" t="s">
        <v>13</v>
      </c>
      <c r="N9" s="191" t="s">
        <v>14</v>
      </c>
      <c r="O9" s="191"/>
      <c r="P9" s="191"/>
    </row>
    <row r="10" spans="1:53">
      <c r="B10" s="187"/>
      <c r="C10" s="187"/>
      <c r="D10" s="187"/>
      <c r="E10" s="187"/>
      <c r="F10" s="190"/>
      <c r="G10" s="190"/>
      <c r="H10" s="190"/>
      <c r="I10" s="190"/>
      <c r="J10" s="190"/>
      <c r="K10" s="190"/>
      <c r="L10" s="190"/>
      <c r="M10" s="187"/>
      <c r="N10" s="187"/>
      <c r="O10" s="187"/>
      <c r="P10" s="187"/>
    </row>
    <row r="12" spans="1:53">
      <c r="B12" s="200" t="s">
        <v>15</v>
      </c>
      <c r="C12" s="200"/>
      <c r="D12" s="200"/>
      <c r="E12" s="200"/>
      <c r="F12" s="187" t="s">
        <v>139</v>
      </c>
      <c r="G12" s="187"/>
      <c r="H12" s="187"/>
      <c r="I12" s="187"/>
      <c r="J12" s="187"/>
      <c r="K12" s="187"/>
      <c r="L12" s="187"/>
      <c r="M12" s="187"/>
      <c r="N12" s="187"/>
      <c r="O12" s="187"/>
      <c r="P12" s="187"/>
    </row>
    <row r="13" spans="1:53" ht="12" customHeight="1">
      <c r="U13" s="218" t="s">
        <v>0</v>
      </c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</row>
    <row r="14" spans="1:53" ht="12" customHeight="1">
      <c r="S14" s="30"/>
      <c r="T14" s="30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</row>
    <row r="15" spans="1:53">
      <c r="S15" s="194" t="s">
        <v>16</v>
      </c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BA15" s="31"/>
    </row>
    <row r="16" spans="1:53">
      <c r="AA16" s="194" t="s">
        <v>17</v>
      </c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</row>
    <row r="17" spans="1:53"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9" spans="1:53">
      <c r="A19" s="215" t="s">
        <v>18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7"/>
      <c r="O19" s="215" t="s">
        <v>19</v>
      </c>
      <c r="P19" s="216"/>
      <c r="Q19" s="216"/>
      <c r="R19" s="217"/>
      <c r="S19" s="216" t="s">
        <v>20</v>
      </c>
      <c r="T19" s="216"/>
      <c r="U19" s="216"/>
      <c r="V19" s="216"/>
      <c r="W19" s="215" t="s">
        <v>21</v>
      </c>
      <c r="X19" s="216"/>
      <c r="Y19" s="216"/>
      <c r="Z19" s="216"/>
      <c r="AA19" s="217"/>
      <c r="AB19" s="215" t="s">
        <v>22</v>
      </c>
      <c r="AC19" s="216"/>
      <c r="AD19" s="216"/>
      <c r="AE19" s="217"/>
      <c r="AF19" s="216" t="s">
        <v>23</v>
      </c>
      <c r="AG19" s="216"/>
      <c r="AH19" s="216"/>
      <c r="AI19" s="216"/>
      <c r="AJ19" s="216"/>
      <c r="AK19" s="217"/>
    </row>
    <row r="20" spans="1:53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5"/>
      <c r="P20" s="36"/>
      <c r="Q20" s="36"/>
      <c r="R20" s="37"/>
      <c r="S20" s="38"/>
      <c r="T20" s="38"/>
      <c r="U20" s="38"/>
      <c r="V20" s="38"/>
      <c r="W20" s="39"/>
      <c r="X20" s="38"/>
      <c r="Y20" s="38"/>
      <c r="Z20" s="38"/>
      <c r="AA20" s="40"/>
      <c r="AB20" s="41"/>
      <c r="AC20" s="42"/>
      <c r="AD20" s="42"/>
      <c r="AE20" s="43"/>
      <c r="AF20" s="36"/>
      <c r="AG20" s="36"/>
      <c r="AH20" s="36"/>
      <c r="AI20" s="36"/>
      <c r="AJ20" s="36"/>
      <c r="AK20" s="37"/>
    </row>
    <row r="21" spans="1:53">
      <c r="A21" s="212" t="s">
        <v>26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4"/>
      <c r="O21" s="229">
        <v>406</v>
      </c>
      <c r="P21" s="230"/>
      <c r="Q21" s="230"/>
      <c r="R21" s="231"/>
      <c r="S21" s="198">
        <v>4000</v>
      </c>
      <c r="T21" s="198"/>
      <c r="U21" s="198"/>
      <c r="V21" s="198"/>
      <c r="W21" s="205">
        <f>O21*S21</f>
        <v>1624000</v>
      </c>
      <c r="X21" s="198"/>
      <c r="Y21" s="198"/>
      <c r="Z21" s="198"/>
      <c r="AA21" s="204"/>
      <c r="AB21" s="209" t="s">
        <v>25</v>
      </c>
      <c r="AC21" s="210"/>
      <c r="AD21" s="210"/>
      <c r="AE21" s="211"/>
      <c r="AF21" s="200"/>
      <c r="AG21" s="200"/>
      <c r="AH21" s="200"/>
      <c r="AI21" s="200"/>
      <c r="AJ21" s="200"/>
      <c r="AK21" s="222"/>
    </row>
    <row r="22" spans="1:53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7"/>
      <c r="P22" s="36"/>
      <c r="Q22" s="36"/>
      <c r="R22" s="37"/>
      <c r="S22" s="38"/>
      <c r="T22" s="38"/>
      <c r="U22" s="38"/>
      <c r="V22" s="38"/>
      <c r="W22" s="39"/>
      <c r="X22" s="38"/>
      <c r="Y22" s="38"/>
      <c r="Z22" s="38"/>
      <c r="AA22" s="40"/>
      <c r="AB22" s="48"/>
      <c r="AC22" s="49"/>
      <c r="AD22" s="49"/>
      <c r="AE22" s="50"/>
      <c r="AF22" s="36"/>
      <c r="AG22" s="36"/>
      <c r="AH22" s="36"/>
      <c r="AI22" s="36"/>
      <c r="AJ22" s="36"/>
      <c r="AK22" s="37"/>
      <c r="BA22" s="51"/>
    </row>
    <row r="23" spans="1:53">
      <c r="A23" s="232" t="s">
        <v>24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  <c r="O23" s="235">
        <v>338</v>
      </c>
      <c r="P23" s="200"/>
      <c r="Q23" s="200"/>
      <c r="R23" s="222"/>
      <c r="S23" s="198">
        <v>4763</v>
      </c>
      <c r="T23" s="198"/>
      <c r="U23" s="198"/>
      <c r="V23" s="198"/>
      <c r="W23" s="205">
        <f>O23*S23</f>
        <v>1609894</v>
      </c>
      <c r="X23" s="198"/>
      <c r="Y23" s="198"/>
      <c r="Z23" s="198"/>
      <c r="AA23" s="204"/>
      <c r="AB23" s="209" t="s">
        <v>25</v>
      </c>
      <c r="AC23" s="210"/>
      <c r="AD23" s="210"/>
      <c r="AE23" s="211"/>
      <c r="AF23" s="200"/>
      <c r="AG23" s="200"/>
      <c r="AH23" s="200"/>
      <c r="AI23" s="200"/>
      <c r="AJ23" s="200"/>
      <c r="AK23" s="222"/>
      <c r="AU23" s="51"/>
    </row>
    <row r="24" spans="1:5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45"/>
      <c r="P24" s="246"/>
      <c r="Q24" s="246"/>
      <c r="R24" s="247"/>
      <c r="S24" s="196">
        <v>1500</v>
      </c>
      <c r="T24" s="196"/>
      <c r="U24" s="196"/>
      <c r="V24" s="196"/>
      <c r="W24" s="195">
        <f>O24*S24</f>
        <v>0</v>
      </c>
      <c r="X24" s="196"/>
      <c r="Y24" s="196"/>
      <c r="Z24" s="196"/>
      <c r="AA24" s="197"/>
      <c r="AB24" s="201" t="s">
        <v>25</v>
      </c>
      <c r="AC24" s="202"/>
      <c r="AD24" s="202"/>
      <c r="AE24" s="203"/>
      <c r="AF24" s="36"/>
      <c r="AG24" s="36"/>
      <c r="AH24" s="36"/>
      <c r="AI24" s="36"/>
      <c r="AJ24" s="36"/>
      <c r="AK24" s="37"/>
    </row>
    <row r="25" spans="1:53">
      <c r="A25" s="232" t="s">
        <v>47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4"/>
      <c r="O25" s="235">
        <v>406</v>
      </c>
      <c r="P25" s="200"/>
      <c r="Q25" s="200"/>
      <c r="R25" s="222"/>
      <c r="S25" s="205">
        <v>1000</v>
      </c>
      <c r="T25" s="198"/>
      <c r="U25" s="198"/>
      <c r="V25" s="204"/>
      <c r="W25" s="205">
        <f>O25*S25</f>
        <v>406000</v>
      </c>
      <c r="X25" s="198"/>
      <c r="Y25" s="198"/>
      <c r="Z25" s="198"/>
      <c r="AA25" s="204"/>
      <c r="AB25" s="219">
        <f>W25*0.08</f>
        <v>32480</v>
      </c>
      <c r="AC25" s="220"/>
      <c r="AD25" s="220"/>
      <c r="AE25" s="221"/>
      <c r="AF25" s="200"/>
      <c r="AG25" s="200"/>
      <c r="AH25" s="200"/>
      <c r="AI25" s="200"/>
      <c r="AJ25" s="200"/>
      <c r="AK25" s="222"/>
    </row>
    <row r="26" spans="1:53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7"/>
      <c r="P26" s="36"/>
      <c r="Q26" s="36"/>
      <c r="R26" s="37"/>
      <c r="S26" s="38"/>
      <c r="T26" s="38"/>
      <c r="U26" s="38"/>
      <c r="V26" s="38"/>
      <c r="W26" s="39"/>
      <c r="X26" s="38"/>
      <c r="Y26" s="38"/>
      <c r="Z26" s="38"/>
      <c r="AA26" s="40"/>
      <c r="AB26" s="48"/>
      <c r="AC26" s="49"/>
      <c r="AD26" s="49"/>
      <c r="AE26" s="50"/>
      <c r="AF26" s="36"/>
      <c r="AG26" s="36"/>
      <c r="AH26" s="36"/>
      <c r="AI26" s="36"/>
      <c r="AJ26" s="36"/>
      <c r="AK26" s="37"/>
    </row>
    <row r="27" spans="1:53">
      <c r="A27" s="242" t="s">
        <v>49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4"/>
      <c r="O27" s="236">
        <v>16</v>
      </c>
      <c r="P27" s="237"/>
      <c r="Q27" s="237"/>
      <c r="R27" s="238"/>
      <c r="S27" s="207">
        <v>3000</v>
      </c>
      <c r="T27" s="207"/>
      <c r="U27" s="207"/>
      <c r="V27" s="207"/>
      <c r="W27" s="206">
        <f>O27*S27</f>
        <v>48000</v>
      </c>
      <c r="X27" s="207"/>
      <c r="Y27" s="207"/>
      <c r="Z27" s="207"/>
      <c r="AA27" s="208"/>
      <c r="AB27" s="239">
        <f>W27*0.08</f>
        <v>3840</v>
      </c>
      <c r="AC27" s="240"/>
      <c r="AD27" s="240"/>
      <c r="AE27" s="241"/>
      <c r="AF27" s="200"/>
      <c r="AG27" s="200"/>
      <c r="AH27" s="200"/>
      <c r="AI27" s="200"/>
      <c r="AJ27" s="200"/>
      <c r="AK27" s="222"/>
    </row>
    <row r="28" spans="1:5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7"/>
      <c r="P28" s="36"/>
      <c r="Q28" s="36"/>
      <c r="R28" s="37"/>
      <c r="S28" s="38"/>
      <c r="T28" s="38"/>
      <c r="U28" s="38"/>
      <c r="V28" s="38"/>
      <c r="W28" s="39"/>
      <c r="X28" s="38"/>
      <c r="Y28" s="38"/>
      <c r="Z28" s="38"/>
      <c r="AA28" s="40"/>
      <c r="AB28" s="48"/>
      <c r="AC28" s="49"/>
      <c r="AD28" s="49"/>
      <c r="AE28" s="50"/>
      <c r="AF28" s="36"/>
      <c r="AG28" s="36"/>
      <c r="AH28" s="36"/>
      <c r="AI28" s="36"/>
      <c r="AJ28" s="36"/>
      <c r="AK28" s="37"/>
    </row>
    <row r="29" spans="1:53">
      <c r="A29" s="232" t="s">
        <v>45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4"/>
      <c r="O29" s="235">
        <v>0</v>
      </c>
      <c r="P29" s="200"/>
      <c r="Q29" s="200"/>
      <c r="R29" s="222"/>
      <c r="S29" s="198">
        <v>3000</v>
      </c>
      <c r="T29" s="198"/>
      <c r="U29" s="198"/>
      <c r="V29" s="198"/>
      <c r="W29" s="205">
        <f>O29*S29</f>
        <v>0</v>
      </c>
      <c r="X29" s="198"/>
      <c r="Y29" s="198"/>
      <c r="Z29" s="198"/>
      <c r="AA29" s="204"/>
      <c r="AB29" s="219">
        <f>W29*0.08</f>
        <v>0</v>
      </c>
      <c r="AC29" s="220"/>
      <c r="AD29" s="220"/>
      <c r="AE29" s="221"/>
      <c r="AF29" s="200"/>
      <c r="AG29" s="200"/>
      <c r="AH29" s="200"/>
      <c r="AI29" s="200"/>
      <c r="AJ29" s="200"/>
      <c r="AK29" s="222"/>
    </row>
    <row r="30" spans="1:53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47"/>
      <c r="P30" s="36"/>
      <c r="Q30" s="36"/>
      <c r="R30" s="37"/>
      <c r="S30" s="38"/>
      <c r="T30" s="38"/>
      <c r="U30" s="38"/>
      <c r="V30" s="38"/>
      <c r="W30" s="39"/>
      <c r="X30" s="38"/>
      <c r="Y30" s="38"/>
      <c r="Z30" s="38"/>
      <c r="AA30" s="40"/>
      <c r="AB30" s="48"/>
      <c r="AC30" s="49"/>
      <c r="AD30" s="49"/>
      <c r="AE30" s="50"/>
      <c r="AF30" s="36"/>
      <c r="AG30" s="36"/>
      <c r="AH30" s="36"/>
      <c r="AI30" s="36"/>
      <c r="AJ30" s="36"/>
      <c r="AK30" s="37"/>
    </row>
    <row r="31" spans="1:53">
      <c r="A31" s="258" t="s">
        <v>40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4"/>
      <c r="O31" s="235">
        <v>0</v>
      </c>
      <c r="P31" s="200"/>
      <c r="Q31" s="200"/>
      <c r="R31" s="222"/>
      <c r="S31" s="198">
        <v>390</v>
      </c>
      <c r="T31" s="198"/>
      <c r="U31" s="198"/>
      <c r="V31" s="204"/>
      <c r="W31" s="195">
        <f>O31*S31</f>
        <v>0</v>
      </c>
      <c r="X31" s="196"/>
      <c r="Y31" s="196"/>
      <c r="Z31" s="196"/>
      <c r="AA31" s="197"/>
      <c r="AB31" s="219">
        <f>W31*0.08</f>
        <v>0</v>
      </c>
      <c r="AC31" s="220"/>
      <c r="AD31" s="220"/>
      <c r="AE31" s="221"/>
      <c r="AF31" s="200"/>
      <c r="AG31" s="200"/>
      <c r="AH31" s="200"/>
      <c r="AI31" s="200"/>
      <c r="AJ31" s="200"/>
      <c r="AK31" s="222"/>
    </row>
    <row r="32" spans="1:53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4"/>
      <c r="O32" s="55"/>
      <c r="P32" s="56"/>
      <c r="Q32" s="56"/>
      <c r="R32" s="57"/>
      <c r="S32" s="51"/>
      <c r="T32" s="51"/>
      <c r="U32" s="51"/>
      <c r="V32" s="51"/>
      <c r="W32" s="55"/>
      <c r="X32" s="56"/>
      <c r="Y32" s="56"/>
      <c r="Z32" s="56"/>
      <c r="AA32" s="56"/>
      <c r="AB32" s="55"/>
      <c r="AC32" s="56"/>
      <c r="AD32" s="56"/>
      <c r="AE32" s="57"/>
      <c r="AF32" s="51"/>
      <c r="AG32" s="51"/>
      <c r="AH32" s="51"/>
      <c r="AI32" s="51"/>
      <c r="AJ32" s="51"/>
      <c r="AK32" s="58"/>
    </row>
    <row r="33" spans="1:51">
      <c r="A33" s="52"/>
      <c r="B33" s="53" t="s">
        <v>44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  <c r="O33" s="252">
        <v>0</v>
      </c>
      <c r="P33" s="253"/>
      <c r="Q33" s="253"/>
      <c r="R33" s="254"/>
      <c r="S33" s="255" t="s">
        <v>51</v>
      </c>
      <c r="T33" s="256"/>
      <c r="U33" s="256"/>
      <c r="V33" s="257"/>
      <c r="W33" s="195">
        <f>45000*O33</f>
        <v>0</v>
      </c>
      <c r="X33" s="196"/>
      <c r="Y33" s="196"/>
      <c r="Z33" s="196"/>
      <c r="AA33" s="197"/>
      <c r="AB33" s="201" t="s">
        <v>25</v>
      </c>
      <c r="AC33" s="202"/>
      <c r="AD33" s="202"/>
      <c r="AE33" s="203"/>
      <c r="AF33" s="51"/>
      <c r="AG33" s="51"/>
      <c r="AH33" s="51"/>
      <c r="AI33" s="51"/>
      <c r="AJ33" s="51"/>
      <c r="AK33" s="58"/>
    </row>
    <row r="34" spans="1:51">
      <c r="A34" s="52"/>
      <c r="B34" s="53" t="s">
        <v>7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4"/>
      <c r="O34" s="248">
        <v>0</v>
      </c>
      <c r="P34" s="249"/>
      <c r="Q34" s="249"/>
      <c r="R34" s="250"/>
      <c r="S34" s="251">
        <v>50000</v>
      </c>
      <c r="T34" s="251"/>
      <c r="U34" s="251"/>
      <c r="V34" s="251"/>
      <c r="W34" s="195">
        <v>0</v>
      </c>
      <c r="X34" s="196"/>
      <c r="Y34" s="196"/>
      <c r="Z34" s="196"/>
      <c r="AA34" s="197"/>
      <c r="AB34" s="201" t="s">
        <v>25</v>
      </c>
      <c r="AC34" s="202"/>
      <c r="AD34" s="202"/>
      <c r="AE34" s="203"/>
      <c r="AF34" s="51"/>
      <c r="AG34" s="51"/>
      <c r="AH34" s="51"/>
      <c r="AI34" s="51"/>
      <c r="AJ34" s="51"/>
      <c r="AK34" s="58"/>
    </row>
    <row r="35" spans="1:51">
      <c r="A35" s="52"/>
      <c r="B35" s="53" t="s">
        <v>58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48">
        <v>0</v>
      </c>
      <c r="P35" s="249"/>
      <c r="Q35" s="249"/>
      <c r="R35" s="250"/>
      <c r="S35" s="251">
        <v>18000</v>
      </c>
      <c r="T35" s="251"/>
      <c r="U35" s="251"/>
      <c r="V35" s="251"/>
      <c r="W35" s="195">
        <v>0</v>
      </c>
      <c r="X35" s="196"/>
      <c r="Y35" s="196"/>
      <c r="Z35" s="196"/>
      <c r="AA35" s="197"/>
      <c r="AB35" s="201" t="s">
        <v>25</v>
      </c>
      <c r="AC35" s="202"/>
      <c r="AD35" s="202"/>
      <c r="AE35" s="203"/>
      <c r="AF35" s="51"/>
      <c r="AG35" s="51"/>
      <c r="AH35" s="51"/>
      <c r="AI35" s="51"/>
      <c r="AJ35" s="51"/>
      <c r="AK35" s="58"/>
    </row>
    <row r="36" spans="1:51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O36" s="62"/>
      <c r="P36" s="63"/>
      <c r="Q36" s="63"/>
      <c r="R36" s="64"/>
      <c r="S36" s="65"/>
      <c r="T36" s="65"/>
      <c r="U36" s="65"/>
      <c r="V36" s="65"/>
      <c r="W36" s="66"/>
      <c r="X36" s="65"/>
      <c r="Y36" s="65"/>
      <c r="Z36" s="65"/>
      <c r="AA36" s="65"/>
      <c r="AB36" s="67"/>
      <c r="AC36" s="68"/>
      <c r="AD36" s="68"/>
      <c r="AE36" s="69"/>
      <c r="AF36" s="63"/>
      <c r="AG36" s="63"/>
      <c r="AH36" s="63"/>
      <c r="AI36" s="63"/>
      <c r="AJ36" s="63"/>
      <c r="AK36" s="64"/>
    </row>
    <row r="37" spans="1:51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248"/>
      <c r="P37" s="249"/>
      <c r="Q37" s="249"/>
      <c r="R37" s="250"/>
      <c r="S37" s="195">
        <v>3000</v>
      </c>
      <c r="T37" s="196"/>
      <c r="U37" s="196"/>
      <c r="V37" s="197"/>
      <c r="W37" s="195">
        <f>O37*S37</f>
        <v>0</v>
      </c>
      <c r="X37" s="196"/>
      <c r="Y37" s="196"/>
      <c r="Z37" s="196"/>
      <c r="AA37" s="197"/>
      <c r="AB37" s="201">
        <f>W37*0.08</f>
        <v>0</v>
      </c>
      <c r="AC37" s="202"/>
      <c r="AD37" s="202"/>
      <c r="AE37" s="203"/>
      <c r="AF37" s="226"/>
      <c r="AG37" s="227"/>
      <c r="AH37" s="227"/>
      <c r="AI37" s="227"/>
      <c r="AJ37" s="227"/>
      <c r="AK37" s="228"/>
      <c r="AY37" s="51"/>
    </row>
    <row r="38" spans="1:51">
      <c r="A38" s="232" t="s">
        <v>50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4"/>
      <c r="O38" s="235"/>
      <c r="P38" s="200"/>
      <c r="Q38" s="200"/>
      <c r="R38" s="222"/>
      <c r="S38" s="205">
        <v>1000</v>
      </c>
      <c r="T38" s="198"/>
      <c r="U38" s="198"/>
      <c r="V38" s="204"/>
      <c r="W38" s="205">
        <f>O38*S38</f>
        <v>0</v>
      </c>
      <c r="X38" s="198"/>
      <c r="Y38" s="198"/>
      <c r="Z38" s="198"/>
      <c r="AA38" s="204"/>
      <c r="AB38" s="201">
        <f>W38*0.08</f>
        <v>0</v>
      </c>
      <c r="AC38" s="202"/>
      <c r="AD38" s="202"/>
      <c r="AE38" s="203"/>
      <c r="AF38" s="223"/>
      <c r="AG38" s="224"/>
      <c r="AH38" s="224"/>
      <c r="AI38" s="224"/>
      <c r="AJ38" s="224"/>
      <c r="AK38" s="225"/>
    </row>
    <row r="39" spans="1:51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  <c r="O39" s="47"/>
      <c r="P39" s="36"/>
      <c r="Q39" s="36"/>
      <c r="R39" s="37"/>
      <c r="S39" s="38"/>
      <c r="T39" s="38"/>
      <c r="U39" s="38"/>
      <c r="V39" s="38"/>
      <c r="W39" s="39"/>
      <c r="X39" s="38"/>
      <c r="Y39" s="38"/>
      <c r="Z39" s="38"/>
      <c r="AA39" s="40"/>
      <c r="AB39" s="48"/>
      <c r="AC39" s="49"/>
      <c r="AD39" s="49"/>
      <c r="AE39" s="50"/>
      <c r="AF39" s="36"/>
      <c r="AG39" s="36"/>
      <c r="AH39" s="36"/>
      <c r="AI39" s="36"/>
      <c r="AJ39" s="36"/>
      <c r="AK39" s="37"/>
    </row>
    <row r="40" spans="1:51">
      <c r="A40" s="232" t="s">
        <v>46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4"/>
      <c r="O40" s="235">
        <v>39</v>
      </c>
      <c r="P40" s="200"/>
      <c r="Q40" s="200"/>
      <c r="R40" s="222"/>
      <c r="S40" s="198">
        <v>3000</v>
      </c>
      <c r="T40" s="198"/>
      <c r="U40" s="198"/>
      <c r="V40" s="198"/>
      <c r="W40" s="205">
        <f>O40*S40</f>
        <v>117000</v>
      </c>
      <c r="X40" s="198"/>
      <c r="Y40" s="198"/>
      <c r="Z40" s="198"/>
      <c r="AA40" s="204"/>
      <c r="AB40" s="209">
        <f>W40*0.08</f>
        <v>9360</v>
      </c>
      <c r="AC40" s="210"/>
      <c r="AD40" s="210"/>
      <c r="AE40" s="211"/>
      <c r="AF40" s="200"/>
      <c r="AG40" s="200"/>
      <c r="AH40" s="200"/>
      <c r="AI40" s="200"/>
      <c r="AJ40" s="200"/>
      <c r="AK40" s="222"/>
    </row>
    <row r="41" spans="1:51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280"/>
      <c r="P41" s="246"/>
      <c r="Q41" s="246"/>
      <c r="R41" s="247"/>
      <c r="S41" s="277"/>
      <c r="T41" s="278"/>
      <c r="U41" s="278"/>
      <c r="V41" s="279"/>
      <c r="W41" s="277"/>
      <c r="X41" s="278"/>
      <c r="Y41" s="278"/>
      <c r="Z41" s="278"/>
      <c r="AA41" s="279"/>
      <c r="AB41" s="281"/>
      <c r="AC41" s="282"/>
      <c r="AD41" s="282"/>
      <c r="AE41" s="283"/>
      <c r="AF41" s="262"/>
      <c r="AG41" s="263"/>
      <c r="AH41" s="263"/>
      <c r="AI41" s="263"/>
      <c r="AJ41" s="263"/>
      <c r="AK41" s="264"/>
    </row>
    <row r="42" spans="1:51">
      <c r="A42" s="232" t="s">
        <v>57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4"/>
      <c r="O42" s="235">
        <v>38</v>
      </c>
      <c r="P42" s="200"/>
      <c r="Q42" s="200"/>
      <c r="R42" s="222"/>
      <c r="S42" s="196">
        <v>3000</v>
      </c>
      <c r="T42" s="196"/>
      <c r="U42" s="196"/>
      <c r="V42" s="196"/>
      <c r="W42" s="205">
        <f>O42*S42</f>
        <v>114000</v>
      </c>
      <c r="X42" s="198"/>
      <c r="Y42" s="198"/>
      <c r="Z42" s="198"/>
      <c r="AA42" s="204"/>
      <c r="AB42" s="209">
        <f>W42*0.08</f>
        <v>9120</v>
      </c>
      <c r="AC42" s="210"/>
      <c r="AD42" s="210"/>
      <c r="AE42" s="211"/>
      <c r="AF42" s="259"/>
      <c r="AG42" s="260"/>
      <c r="AH42" s="260"/>
      <c r="AI42" s="260"/>
      <c r="AJ42" s="260"/>
      <c r="AK42" s="261"/>
    </row>
    <row r="43" spans="1:51" ht="12" customHeight="1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280">
        <v>0</v>
      </c>
      <c r="P43" s="246"/>
      <c r="Q43" s="246"/>
      <c r="R43" s="247"/>
      <c r="S43" s="277">
        <v>10000</v>
      </c>
      <c r="T43" s="278"/>
      <c r="U43" s="278"/>
      <c r="V43" s="279"/>
      <c r="W43" s="284">
        <f>O43*S43</f>
        <v>0</v>
      </c>
      <c r="X43" s="284"/>
      <c r="Y43" s="284"/>
      <c r="Z43" s="284"/>
      <c r="AA43" s="285"/>
      <c r="AB43" s="281">
        <f>W43*0.08</f>
        <v>0</v>
      </c>
      <c r="AC43" s="282"/>
      <c r="AD43" s="282"/>
      <c r="AE43" s="283"/>
      <c r="AF43" s="70"/>
      <c r="AG43" s="71"/>
      <c r="AH43" s="71"/>
      <c r="AI43" s="71"/>
      <c r="AJ43" s="71"/>
      <c r="AK43" s="72"/>
    </row>
    <row r="44" spans="1:51" ht="12" customHeight="1">
      <c r="A44" s="276" t="s">
        <v>122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4"/>
      <c r="O44" s="235">
        <v>0</v>
      </c>
      <c r="P44" s="200"/>
      <c r="Q44" s="200"/>
      <c r="R44" s="200"/>
      <c r="S44" s="205">
        <v>10000</v>
      </c>
      <c r="T44" s="198"/>
      <c r="U44" s="198"/>
      <c r="V44" s="204"/>
      <c r="W44" s="198">
        <f>O44*S44</f>
        <v>0</v>
      </c>
      <c r="X44" s="198"/>
      <c r="Y44" s="198"/>
      <c r="Z44" s="198"/>
      <c r="AA44" s="204"/>
      <c r="AB44" s="209" t="s">
        <v>25</v>
      </c>
      <c r="AC44" s="210"/>
      <c r="AD44" s="210"/>
      <c r="AE44" s="211"/>
      <c r="AF44" s="73"/>
      <c r="AG44" s="73"/>
      <c r="AH44" s="73"/>
      <c r="AI44" s="73"/>
      <c r="AJ44" s="73"/>
      <c r="AK44" s="74"/>
    </row>
    <row r="45" spans="1:51">
      <c r="A45" s="273" t="s">
        <v>27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5"/>
      <c r="O45" s="75"/>
      <c r="P45" s="71"/>
      <c r="Q45" s="71"/>
      <c r="R45" s="72"/>
      <c r="S45" s="76"/>
      <c r="T45" s="76"/>
      <c r="U45" s="76"/>
      <c r="V45" s="76"/>
      <c r="W45" s="77"/>
      <c r="X45" s="76"/>
      <c r="Y45" s="76"/>
      <c r="Z45" s="76"/>
      <c r="AA45" s="78"/>
      <c r="AB45" s="79"/>
      <c r="AC45" s="80"/>
      <c r="AD45" s="80"/>
      <c r="AE45" s="81"/>
      <c r="AF45" s="71"/>
      <c r="AG45" s="71"/>
      <c r="AH45" s="71"/>
      <c r="AI45" s="71"/>
      <c r="AJ45" s="71"/>
      <c r="AK45" s="72"/>
    </row>
    <row r="46" spans="1:51">
      <c r="A46" s="82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4"/>
      <c r="O46" s="75"/>
      <c r="P46" s="71"/>
      <c r="Q46" s="71"/>
      <c r="R46" s="72"/>
      <c r="S46" s="76"/>
      <c r="T46" s="76"/>
      <c r="U46" s="76"/>
      <c r="V46" s="76"/>
      <c r="W46" s="77"/>
      <c r="X46" s="76"/>
      <c r="Y46" s="76"/>
      <c r="Z46" s="76"/>
      <c r="AA46" s="78"/>
      <c r="AB46" s="79"/>
      <c r="AC46" s="80"/>
      <c r="AD46" s="80"/>
      <c r="AE46" s="81"/>
      <c r="AF46" s="71"/>
      <c r="AG46" s="71"/>
      <c r="AH46" s="71"/>
      <c r="AI46" s="71"/>
      <c r="AJ46" s="71"/>
      <c r="AK46" s="72"/>
    </row>
    <row r="47" spans="1:51">
      <c r="A47" s="265" t="s">
        <v>28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7"/>
      <c r="O47" s="75"/>
      <c r="P47" s="71"/>
      <c r="Q47" s="71"/>
      <c r="R47" s="72"/>
      <c r="S47" s="76"/>
      <c r="T47" s="76"/>
      <c r="U47" s="76"/>
      <c r="V47" s="76"/>
      <c r="W47" s="77"/>
      <c r="X47" s="76"/>
      <c r="Y47" s="76"/>
      <c r="Z47" s="76"/>
      <c r="AA47" s="78"/>
      <c r="AB47" s="79"/>
      <c r="AC47" s="80"/>
      <c r="AD47" s="80"/>
      <c r="AE47" s="81"/>
      <c r="AF47" s="71"/>
      <c r="AG47" s="71"/>
      <c r="AH47" s="71"/>
      <c r="AI47" s="71"/>
      <c r="AJ47" s="71"/>
      <c r="AK47" s="72"/>
    </row>
    <row r="48" spans="1:51" ht="12" thickBot="1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85"/>
      <c r="P48" s="86"/>
      <c r="Q48" s="86"/>
      <c r="R48" s="87"/>
      <c r="S48" s="88"/>
      <c r="T48" s="88"/>
      <c r="U48" s="88"/>
      <c r="V48" s="88"/>
      <c r="W48" s="89"/>
      <c r="X48" s="88"/>
      <c r="Y48" s="88"/>
      <c r="Z48" s="88"/>
      <c r="AA48" s="90"/>
      <c r="AB48" s="91"/>
      <c r="AC48" s="92"/>
      <c r="AD48" s="92"/>
      <c r="AE48" s="93"/>
      <c r="AF48" s="86"/>
      <c r="AG48" s="86"/>
      <c r="AH48" s="86"/>
      <c r="AI48" s="86"/>
      <c r="AJ48" s="86"/>
      <c r="AK48" s="87"/>
    </row>
    <row r="49" spans="1:37" ht="12" thickTop="1">
      <c r="A49" s="268" t="s">
        <v>29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70">
        <f>SUM(W21:AA48)</f>
        <v>3918894</v>
      </c>
      <c r="X49" s="271"/>
      <c r="Y49" s="271"/>
      <c r="Z49" s="271"/>
      <c r="AA49" s="272"/>
      <c r="AB49" s="286">
        <f>SUM(AB21:AE48)</f>
        <v>54800</v>
      </c>
      <c r="AC49" s="287"/>
      <c r="AD49" s="287"/>
      <c r="AE49" s="288"/>
      <c r="AF49" s="63"/>
      <c r="AG49" s="63"/>
      <c r="AH49" s="63"/>
      <c r="AI49" s="63"/>
      <c r="AJ49" s="63"/>
      <c r="AK49" s="64"/>
    </row>
    <row r="50" spans="1:3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94"/>
      <c r="X50" s="94"/>
      <c r="Y50" s="94"/>
      <c r="Z50" s="94"/>
      <c r="AA50" s="94"/>
      <c r="AB50" s="95"/>
      <c r="AC50" s="95"/>
      <c r="AD50" s="95"/>
      <c r="AE50" s="95"/>
      <c r="AF50" s="51"/>
      <c r="AG50" s="51"/>
      <c r="AH50" s="51"/>
      <c r="AI50" s="51"/>
      <c r="AJ50" s="51"/>
      <c r="AK50" s="51"/>
    </row>
    <row r="51" spans="1:3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94"/>
      <c r="X51" s="94"/>
      <c r="Y51" s="94"/>
      <c r="Z51" s="94"/>
      <c r="AA51" s="94"/>
      <c r="AB51" s="95"/>
      <c r="AC51" s="95"/>
      <c r="AD51" s="95"/>
      <c r="AE51" s="95"/>
      <c r="AF51" s="51"/>
      <c r="AG51" s="51"/>
      <c r="AH51" s="51"/>
      <c r="AI51" s="51"/>
      <c r="AJ51" s="51"/>
      <c r="AK51" s="51"/>
    </row>
    <row r="52" spans="1:3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94"/>
      <c r="X52" s="94"/>
      <c r="Y52" s="94"/>
      <c r="Z52" s="94"/>
      <c r="AA52" s="94"/>
      <c r="AB52" s="95"/>
      <c r="AC52" s="95"/>
      <c r="AD52" s="95"/>
      <c r="AE52" s="95"/>
      <c r="AF52" s="51"/>
      <c r="AG52" s="51"/>
      <c r="AH52" s="51"/>
      <c r="AI52" s="51"/>
      <c r="AJ52" s="51"/>
      <c r="AK52" s="51"/>
    </row>
    <row r="53" spans="1:37">
      <c r="B53" s="29" t="s">
        <v>30</v>
      </c>
    </row>
    <row r="54" spans="1:37" ht="17.25" customHeight="1">
      <c r="B54" s="29" t="s">
        <v>31</v>
      </c>
      <c r="G54" s="29" t="s">
        <v>115</v>
      </c>
      <c r="L54" s="29" t="s">
        <v>53</v>
      </c>
      <c r="AB54" s="96" t="s">
        <v>59</v>
      </c>
      <c r="AH54" s="29">
        <v>45</v>
      </c>
      <c r="AI54" s="29" t="s">
        <v>60</v>
      </c>
    </row>
    <row r="55" spans="1:37" ht="17.25" customHeight="1">
      <c r="B55" s="29" t="s">
        <v>32</v>
      </c>
      <c r="G55" s="97" t="s">
        <v>54</v>
      </c>
      <c r="I55" s="97"/>
      <c r="AB55" s="98" t="s">
        <v>56</v>
      </c>
    </row>
    <row r="56" spans="1:37" ht="17.25" customHeight="1">
      <c r="B56" s="29" t="s">
        <v>33</v>
      </c>
      <c r="G56" s="29" t="s">
        <v>1</v>
      </c>
    </row>
    <row r="57" spans="1:37" ht="17.25" customHeight="1"/>
  </sheetData>
  <mergeCells count="116">
    <mergeCell ref="AB43:AE43"/>
    <mergeCell ref="AB44:AE44"/>
    <mergeCell ref="O44:R44"/>
    <mergeCell ref="W44:AA44"/>
    <mergeCell ref="AB49:AE49"/>
    <mergeCell ref="S42:V42"/>
    <mergeCell ref="W42:AA42"/>
    <mergeCell ref="S44:V44"/>
    <mergeCell ref="A47:N47"/>
    <mergeCell ref="A49:V49"/>
    <mergeCell ref="W49:AA49"/>
    <mergeCell ref="A40:N40"/>
    <mergeCell ref="O40:R40"/>
    <mergeCell ref="A45:N45"/>
    <mergeCell ref="A42:N42"/>
    <mergeCell ref="O42:R42"/>
    <mergeCell ref="A44:N44"/>
    <mergeCell ref="S43:V43"/>
    <mergeCell ref="O41:R41"/>
    <mergeCell ref="S41:V41"/>
    <mergeCell ref="W41:AA41"/>
    <mergeCell ref="W43:AA43"/>
    <mergeCell ref="O43:R43"/>
    <mergeCell ref="S40:V40"/>
    <mergeCell ref="O33:R33"/>
    <mergeCell ref="S33:V33"/>
    <mergeCell ref="A31:N31"/>
    <mergeCell ref="O37:R37"/>
    <mergeCell ref="AF40:AK40"/>
    <mergeCell ref="AB40:AE40"/>
    <mergeCell ref="AB42:AE42"/>
    <mergeCell ref="AF42:AK42"/>
    <mergeCell ref="W40:AA40"/>
    <mergeCell ref="AF41:AK41"/>
    <mergeCell ref="AB41:AE41"/>
    <mergeCell ref="O35:R35"/>
    <mergeCell ref="S35:V35"/>
    <mergeCell ref="W35:AA35"/>
    <mergeCell ref="W37:AA37"/>
    <mergeCell ref="O34:R34"/>
    <mergeCell ref="S34:V34"/>
    <mergeCell ref="A29:N29"/>
    <mergeCell ref="O31:R31"/>
    <mergeCell ref="A38:N38"/>
    <mergeCell ref="O38:R38"/>
    <mergeCell ref="S38:V38"/>
    <mergeCell ref="A25:N25"/>
    <mergeCell ref="O25:R25"/>
    <mergeCell ref="O27:R27"/>
    <mergeCell ref="O29:R29"/>
    <mergeCell ref="A23:N23"/>
    <mergeCell ref="O23:R23"/>
    <mergeCell ref="AF31:AK31"/>
    <mergeCell ref="AB27:AE27"/>
    <mergeCell ref="AF23:AK23"/>
    <mergeCell ref="AF29:AK29"/>
    <mergeCell ref="AB29:AE29"/>
    <mergeCell ref="AF27:AK27"/>
    <mergeCell ref="S27:V27"/>
    <mergeCell ref="W31:AA31"/>
    <mergeCell ref="W29:AA29"/>
    <mergeCell ref="A27:N27"/>
    <mergeCell ref="O24:R24"/>
    <mergeCell ref="AB25:AE25"/>
    <mergeCell ref="AF25:AK25"/>
    <mergeCell ref="S19:V19"/>
    <mergeCell ref="W21:AA21"/>
    <mergeCell ref="AF21:AK21"/>
    <mergeCell ref="S25:V25"/>
    <mergeCell ref="W19:AA19"/>
    <mergeCell ref="AF38:AK38"/>
    <mergeCell ref="AB34:AE34"/>
    <mergeCell ref="AB33:AE33"/>
    <mergeCell ref="AB31:AE31"/>
    <mergeCell ref="AB35:AE35"/>
    <mergeCell ref="AF37:AK37"/>
    <mergeCell ref="AB37:AE37"/>
    <mergeCell ref="AF19:AK19"/>
    <mergeCell ref="AB19:AE19"/>
    <mergeCell ref="AB38:AE38"/>
    <mergeCell ref="W38:AA38"/>
    <mergeCell ref="S23:V23"/>
    <mergeCell ref="AB21:AE21"/>
    <mergeCell ref="AB23:AE23"/>
    <mergeCell ref="A21:N21"/>
    <mergeCell ref="W23:AA23"/>
    <mergeCell ref="F12:M12"/>
    <mergeCell ref="O19:R19"/>
    <mergeCell ref="U13:AK14"/>
    <mergeCell ref="A19:N19"/>
    <mergeCell ref="S15:AK15"/>
    <mergeCell ref="O21:R21"/>
    <mergeCell ref="A2:AK3"/>
    <mergeCell ref="V4:X4"/>
    <mergeCell ref="Y4:AK4"/>
    <mergeCell ref="F9:L10"/>
    <mergeCell ref="M9:M10"/>
    <mergeCell ref="N9:P10"/>
    <mergeCell ref="B6:M7"/>
    <mergeCell ref="AA16:AK16"/>
    <mergeCell ref="S37:V37"/>
    <mergeCell ref="S21:V21"/>
    <mergeCell ref="N6:P7"/>
    <mergeCell ref="AF8:AK8"/>
    <mergeCell ref="B9:E10"/>
    <mergeCell ref="B12:E12"/>
    <mergeCell ref="S24:V24"/>
    <mergeCell ref="W24:AA24"/>
    <mergeCell ref="AB24:AE24"/>
    <mergeCell ref="S29:V29"/>
    <mergeCell ref="S31:V31"/>
    <mergeCell ref="W25:AA25"/>
    <mergeCell ref="W27:AA27"/>
    <mergeCell ref="W34:AA34"/>
    <mergeCell ref="W33:AA33"/>
    <mergeCell ref="N12:P12"/>
  </mergeCells>
  <phoneticPr fontId="3"/>
  <printOptions horizontalCentered="1"/>
  <pageMargins left="0.55118110236220474" right="0.47244094488188981" top="0.88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409"/>
  <sheetViews>
    <sheetView workbookViewId="0">
      <pane ySplit="1" topLeftCell="A2" activePane="bottomLeft" state="frozen"/>
      <selection activeCell="W37" sqref="W37:AA38"/>
      <selection pane="bottomLeft" activeCell="W37" sqref="W37:AA38"/>
    </sheetView>
  </sheetViews>
  <sheetFormatPr defaultRowHeight="11.25"/>
  <cols>
    <col min="1" max="1" width="15.5703125" style="161" customWidth="1"/>
    <col min="2" max="2" width="8.7109375" style="161" bestFit="1" customWidth="1"/>
    <col min="3" max="3" width="11.140625" style="161" bestFit="1" customWidth="1"/>
    <col min="4" max="4" width="10.42578125" style="161" bestFit="1" customWidth="1"/>
    <col min="5" max="5" width="22.5703125" style="161" bestFit="1" customWidth="1"/>
    <col min="6" max="6" width="9.140625" style="161"/>
    <col min="7" max="7" width="18.85546875" style="161" bestFit="1" customWidth="1"/>
    <col min="8" max="8" width="8.7109375" style="161" bestFit="1" customWidth="1"/>
    <col min="9" max="9" width="11.140625" style="161" bestFit="1" customWidth="1"/>
    <col min="10" max="10" width="10.42578125" style="161" bestFit="1" customWidth="1"/>
    <col min="11" max="11" width="19.5703125" style="161" bestFit="1" customWidth="1"/>
    <col min="12" max="12" width="9.140625" style="161"/>
    <col min="13" max="13" width="13.140625" style="161" bestFit="1" customWidth="1"/>
    <col min="14" max="14" width="8.7109375" style="161" bestFit="1" customWidth="1"/>
    <col min="15" max="15" width="9" style="161" bestFit="1" customWidth="1"/>
    <col min="16" max="16" width="7.85546875" style="161" bestFit="1" customWidth="1"/>
    <col min="17" max="17" width="20.140625" style="161" bestFit="1" customWidth="1"/>
    <col min="18" max="18" width="9.140625" style="161"/>
    <col min="19" max="19" width="18.85546875" style="161" bestFit="1" customWidth="1"/>
    <col min="20" max="20" width="8.7109375" style="161" bestFit="1" customWidth="1"/>
    <col min="21" max="21" width="9.85546875" style="161" bestFit="1" customWidth="1"/>
    <col min="22" max="22" width="7.85546875" style="161" bestFit="1" customWidth="1"/>
    <col min="23" max="23" width="22.140625" style="161" bestFit="1" customWidth="1"/>
    <col min="24" max="16384" width="9.140625" style="161"/>
  </cols>
  <sheetData>
    <row r="1" spans="1:23" s="168" customFormat="1" ht="12" customHeight="1">
      <c r="A1" s="165" t="s">
        <v>611</v>
      </c>
      <c r="B1" s="166" t="s">
        <v>612</v>
      </c>
      <c r="C1" s="167" t="s">
        <v>39</v>
      </c>
      <c r="D1" s="165" t="s">
        <v>613</v>
      </c>
      <c r="E1" s="165" t="s">
        <v>614</v>
      </c>
      <c r="G1" s="165" t="s">
        <v>611</v>
      </c>
      <c r="H1" s="166" t="s">
        <v>612</v>
      </c>
      <c r="I1" s="167" t="s">
        <v>39</v>
      </c>
      <c r="J1" s="165" t="s">
        <v>613</v>
      </c>
      <c r="K1" s="165" t="s">
        <v>614</v>
      </c>
      <c r="M1" s="165" t="s">
        <v>611</v>
      </c>
      <c r="N1" s="166" t="s">
        <v>612</v>
      </c>
      <c r="O1" s="167" t="s">
        <v>39</v>
      </c>
      <c r="P1" s="165" t="s">
        <v>613</v>
      </c>
      <c r="Q1" s="165" t="s">
        <v>614</v>
      </c>
      <c r="S1" s="165" t="s">
        <v>611</v>
      </c>
      <c r="T1" s="166" t="s">
        <v>612</v>
      </c>
      <c r="U1" s="167" t="s">
        <v>39</v>
      </c>
      <c r="V1" s="165" t="s">
        <v>613</v>
      </c>
      <c r="W1" s="165" t="s">
        <v>614</v>
      </c>
    </row>
    <row r="2" spans="1:23" s="168" customFormat="1">
      <c r="A2" s="169" t="s">
        <v>219</v>
      </c>
      <c r="B2" s="181" t="s">
        <v>615</v>
      </c>
      <c r="C2" s="170">
        <v>4000</v>
      </c>
      <c r="D2" s="169" t="s">
        <v>138</v>
      </c>
      <c r="E2" s="169" t="s">
        <v>616</v>
      </c>
      <c r="G2" s="169" t="s">
        <v>246</v>
      </c>
      <c r="H2" s="181" t="s">
        <v>615</v>
      </c>
      <c r="I2" s="170">
        <v>4763</v>
      </c>
      <c r="J2" s="169" t="s">
        <v>138</v>
      </c>
      <c r="K2" s="169" t="s">
        <v>617</v>
      </c>
      <c r="M2" s="20" t="s">
        <v>223</v>
      </c>
      <c r="N2" s="181" t="s">
        <v>615</v>
      </c>
      <c r="O2" s="170">
        <v>3000</v>
      </c>
      <c r="P2" s="169" t="s">
        <v>138</v>
      </c>
      <c r="Q2" s="169" t="s">
        <v>618</v>
      </c>
      <c r="S2" s="20" t="s">
        <v>219</v>
      </c>
      <c r="T2" s="181" t="s">
        <v>615</v>
      </c>
      <c r="U2" s="170">
        <v>1000</v>
      </c>
      <c r="V2" s="169" t="s">
        <v>138</v>
      </c>
      <c r="W2" s="169" t="s">
        <v>619</v>
      </c>
    </row>
    <row r="3" spans="1:23">
      <c r="A3" s="161" t="s">
        <v>221</v>
      </c>
      <c r="B3" s="181" t="s">
        <v>615</v>
      </c>
      <c r="C3" s="170">
        <v>4000</v>
      </c>
      <c r="D3" s="169" t="s">
        <v>138</v>
      </c>
      <c r="E3" s="169" t="s">
        <v>616</v>
      </c>
      <c r="G3" s="161" t="s">
        <v>247</v>
      </c>
      <c r="H3" s="181" t="s">
        <v>615</v>
      </c>
      <c r="I3" s="170">
        <v>4763</v>
      </c>
      <c r="J3" s="169" t="s">
        <v>138</v>
      </c>
      <c r="K3" s="169" t="s">
        <v>617</v>
      </c>
      <c r="M3" s="161" t="s">
        <v>224</v>
      </c>
      <c r="N3" s="181" t="s">
        <v>615</v>
      </c>
      <c r="O3" s="170">
        <v>3000</v>
      </c>
      <c r="P3" s="169" t="s">
        <v>138</v>
      </c>
      <c r="Q3" s="169" t="s">
        <v>618</v>
      </c>
      <c r="S3" s="161" t="s">
        <v>221</v>
      </c>
      <c r="T3" s="181" t="s">
        <v>615</v>
      </c>
      <c r="U3" s="170">
        <v>1000</v>
      </c>
      <c r="V3" s="169" t="s">
        <v>138</v>
      </c>
      <c r="W3" s="169" t="s">
        <v>619</v>
      </c>
    </row>
    <row r="4" spans="1:23">
      <c r="A4" s="161" t="s">
        <v>223</v>
      </c>
      <c r="B4" s="181" t="s">
        <v>615</v>
      </c>
      <c r="C4" s="170">
        <v>4000</v>
      </c>
      <c r="D4" s="169" t="s">
        <v>138</v>
      </c>
      <c r="E4" s="169" t="s">
        <v>616</v>
      </c>
      <c r="G4" s="161" t="s">
        <v>248</v>
      </c>
      <c r="H4" s="181" t="s">
        <v>615</v>
      </c>
      <c r="I4" s="170">
        <v>4763</v>
      </c>
      <c r="J4" s="169" t="s">
        <v>138</v>
      </c>
      <c r="K4" s="169" t="s">
        <v>617</v>
      </c>
      <c r="M4" s="161" t="s">
        <v>225</v>
      </c>
      <c r="N4" s="181" t="s">
        <v>615</v>
      </c>
      <c r="O4" s="170">
        <v>3000</v>
      </c>
      <c r="P4" s="169" t="s">
        <v>138</v>
      </c>
      <c r="Q4" s="169" t="s">
        <v>618</v>
      </c>
      <c r="S4" s="161" t="s">
        <v>223</v>
      </c>
      <c r="T4" s="181" t="s">
        <v>615</v>
      </c>
      <c r="U4" s="170">
        <v>1000</v>
      </c>
      <c r="V4" s="169" t="s">
        <v>138</v>
      </c>
      <c r="W4" s="169" t="s">
        <v>619</v>
      </c>
    </row>
    <row r="5" spans="1:23">
      <c r="A5" s="161" t="s">
        <v>224</v>
      </c>
      <c r="B5" s="181" t="s">
        <v>615</v>
      </c>
      <c r="C5" s="170">
        <v>4000</v>
      </c>
      <c r="D5" s="169" t="s">
        <v>138</v>
      </c>
      <c r="E5" s="169" t="s">
        <v>616</v>
      </c>
      <c r="G5" s="161" t="s">
        <v>249</v>
      </c>
      <c r="H5" s="181" t="s">
        <v>615</v>
      </c>
      <c r="I5" s="170">
        <v>4763</v>
      </c>
      <c r="J5" s="169" t="s">
        <v>138</v>
      </c>
      <c r="K5" s="169" t="s">
        <v>617</v>
      </c>
      <c r="M5" s="161" t="s">
        <v>226</v>
      </c>
      <c r="N5" s="181" t="s">
        <v>615</v>
      </c>
      <c r="O5" s="170">
        <v>3000</v>
      </c>
      <c r="P5" s="169" t="s">
        <v>138</v>
      </c>
      <c r="Q5" s="169" t="s">
        <v>618</v>
      </c>
      <c r="S5" s="161" t="s">
        <v>224</v>
      </c>
      <c r="T5" s="181" t="s">
        <v>615</v>
      </c>
      <c r="U5" s="170">
        <v>1000</v>
      </c>
      <c r="V5" s="169" t="s">
        <v>138</v>
      </c>
      <c r="W5" s="169" t="s">
        <v>619</v>
      </c>
    </row>
    <row r="6" spans="1:23">
      <c r="A6" s="161" t="s">
        <v>225</v>
      </c>
      <c r="B6" s="181" t="s">
        <v>615</v>
      </c>
      <c r="C6" s="170">
        <v>4000</v>
      </c>
      <c r="D6" s="169" t="s">
        <v>138</v>
      </c>
      <c r="E6" s="169" t="s">
        <v>616</v>
      </c>
      <c r="G6" s="161" t="s">
        <v>250</v>
      </c>
      <c r="H6" s="181" t="s">
        <v>615</v>
      </c>
      <c r="I6" s="170">
        <v>4763</v>
      </c>
      <c r="J6" s="169" t="s">
        <v>138</v>
      </c>
      <c r="K6" s="169" t="s">
        <v>617</v>
      </c>
      <c r="M6" s="161" t="s">
        <v>227</v>
      </c>
      <c r="N6" s="181" t="s">
        <v>615</v>
      </c>
      <c r="O6" s="170">
        <v>3000</v>
      </c>
      <c r="P6" s="169" t="s">
        <v>138</v>
      </c>
      <c r="Q6" s="169" t="s">
        <v>618</v>
      </c>
      <c r="S6" s="161" t="s">
        <v>225</v>
      </c>
      <c r="T6" s="181" t="s">
        <v>615</v>
      </c>
      <c r="U6" s="170">
        <v>1000</v>
      </c>
      <c r="V6" s="169" t="s">
        <v>138</v>
      </c>
      <c r="W6" s="169" t="s">
        <v>619</v>
      </c>
    </row>
    <row r="7" spans="1:23">
      <c r="A7" s="161" t="s">
        <v>226</v>
      </c>
      <c r="B7" s="181" t="s">
        <v>615</v>
      </c>
      <c r="C7" s="170">
        <v>4000</v>
      </c>
      <c r="D7" s="169" t="s">
        <v>138</v>
      </c>
      <c r="E7" s="169" t="s">
        <v>616</v>
      </c>
      <c r="G7" s="161" t="s">
        <v>251</v>
      </c>
      <c r="H7" s="181" t="s">
        <v>615</v>
      </c>
      <c r="I7" s="170">
        <v>4763</v>
      </c>
      <c r="J7" s="169" t="s">
        <v>138</v>
      </c>
      <c r="K7" s="169" t="s">
        <v>617</v>
      </c>
      <c r="M7" s="161" t="s">
        <v>228</v>
      </c>
      <c r="N7" s="181" t="s">
        <v>615</v>
      </c>
      <c r="O7" s="170">
        <v>3000</v>
      </c>
      <c r="P7" s="169" t="s">
        <v>138</v>
      </c>
      <c r="Q7" s="169" t="s">
        <v>618</v>
      </c>
      <c r="S7" s="161" t="s">
        <v>226</v>
      </c>
      <c r="T7" s="181" t="s">
        <v>615</v>
      </c>
      <c r="U7" s="170">
        <v>1000</v>
      </c>
      <c r="V7" s="169" t="s">
        <v>138</v>
      </c>
      <c r="W7" s="169" t="s">
        <v>619</v>
      </c>
    </row>
    <row r="8" spans="1:23">
      <c r="A8" s="161" t="s">
        <v>227</v>
      </c>
      <c r="B8" s="181" t="s">
        <v>615</v>
      </c>
      <c r="C8" s="170">
        <v>4000</v>
      </c>
      <c r="D8" s="169" t="s">
        <v>138</v>
      </c>
      <c r="E8" s="169" t="s">
        <v>616</v>
      </c>
      <c r="G8" s="161" t="s">
        <v>252</v>
      </c>
      <c r="H8" s="181" t="s">
        <v>615</v>
      </c>
      <c r="I8" s="170">
        <v>4763</v>
      </c>
      <c r="J8" s="169" t="s">
        <v>138</v>
      </c>
      <c r="K8" s="169" t="s">
        <v>617</v>
      </c>
      <c r="M8" s="161" t="s">
        <v>231</v>
      </c>
      <c r="N8" s="181" t="s">
        <v>615</v>
      </c>
      <c r="O8" s="170">
        <v>3000</v>
      </c>
      <c r="P8" s="169" t="s">
        <v>138</v>
      </c>
      <c r="Q8" s="169" t="s">
        <v>618</v>
      </c>
      <c r="S8" s="161" t="s">
        <v>227</v>
      </c>
      <c r="T8" s="181" t="s">
        <v>615</v>
      </c>
      <c r="U8" s="170">
        <v>1000</v>
      </c>
      <c r="V8" s="169" t="s">
        <v>138</v>
      </c>
      <c r="W8" s="169" t="s">
        <v>619</v>
      </c>
    </row>
    <row r="9" spans="1:23">
      <c r="A9" s="161" t="s">
        <v>228</v>
      </c>
      <c r="B9" s="181" t="s">
        <v>615</v>
      </c>
      <c r="C9" s="170">
        <v>4000</v>
      </c>
      <c r="D9" s="169" t="s">
        <v>138</v>
      </c>
      <c r="E9" s="169" t="s">
        <v>616</v>
      </c>
      <c r="G9" s="161" t="s">
        <v>253</v>
      </c>
      <c r="H9" s="181" t="s">
        <v>615</v>
      </c>
      <c r="I9" s="170">
        <v>4763</v>
      </c>
      <c r="J9" s="169" t="s">
        <v>138</v>
      </c>
      <c r="K9" s="169" t="s">
        <v>617</v>
      </c>
      <c r="M9" s="161" t="s">
        <v>232</v>
      </c>
      <c r="N9" s="181" t="s">
        <v>615</v>
      </c>
      <c r="O9" s="170">
        <v>3000</v>
      </c>
      <c r="P9" s="169" t="s">
        <v>138</v>
      </c>
      <c r="Q9" s="169" t="s">
        <v>618</v>
      </c>
      <c r="S9" s="161" t="s">
        <v>228</v>
      </c>
      <c r="T9" s="181" t="s">
        <v>615</v>
      </c>
      <c r="U9" s="170">
        <v>1000</v>
      </c>
      <c r="V9" s="169" t="s">
        <v>138</v>
      </c>
      <c r="W9" s="169" t="s">
        <v>619</v>
      </c>
    </row>
    <row r="10" spans="1:23">
      <c r="A10" s="161" t="s">
        <v>229</v>
      </c>
      <c r="B10" s="181" t="s">
        <v>615</v>
      </c>
      <c r="C10" s="170">
        <v>4000</v>
      </c>
      <c r="D10" s="169" t="s">
        <v>138</v>
      </c>
      <c r="E10" s="169" t="s">
        <v>616</v>
      </c>
      <c r="G10" s="161" t="s">
        <v>254</v>
      </c>
      <c r="H10" s="181" t="s">
        <v>615</v>
      </c>
      <c r="I10" s="170">
        <v>4763</v>
      </c>
      <c r="J10" s="169" t="s">
        <v>138</v>
      </c>
      <c r="K10" s="169" t="s">
        <v>617</v>
      </c>
      <c r="M10" s="161" t="s">
        <v>234</v>
      </c>
      <c r="N10" s="181" t="s">
        <v>615</v>
      </c>
      <c r="O10" s="170">
        <v>3000</v>
      </c>
      <c r="P10" s="169" t="s">
        <v>138</v>
      </c>
      <c r="Q10" s="169" t="s">
        <v>618</v>
      </c>
      <c r="S10" s="161" t="s">
        <v>229</v>
      </c>
      <c r="T10" s="181" t="s">
        <v>615</v>
      </c>
      <c r="U10" s="170">
        <v>1000</v>
      </c>
      <c r="V10" s="169" t="s">
        <v>138</v>
      </c>
      <c r="W10" s="169" t="s">
        <v>619</v>
      </c>
    </row>
    <row r="11" spans="1:23">
      <c r="A11" s="161" t="s">
        <v>230</v>
      </c>
      <c r="B11" s="181" t="s">
        <v>615</v>
      </c>
      <c r="C11" s="170">
        <v>4000</v>
      </c>
      <c r="D11" s="169" t="s">
        <v>138</v>
      </c>
      <c r="E11" s="169" t="s">
        <v>616</v>
      </c>
      <c r="G11" s="161" t="s">
        <v>255</v>
      </c>
      <c r="H11" s="181" t="s">
        <v>615</v>
      </c>
      <c r="I11" s="170">
        <v>4763</v>
      </c>
      <c r="J11" s="169" t="s">
        <v>138</v>
      </c>
      <c r="K11" s="169" t="s">
        <v>617</v>
      </c>
      <c r="M11" s="161" t="s">
        <v>236</v>
      </c>
      <c r="N11" s="181" t="s">
        <v>615</v>
      </c>
      <c r="O11" s="170">
        <v>3000</v>
      </c>
      <c r="P11" s="169" t="s">
        <v>138</v>
      </c>
      <c r="Q11" s="169" t="s">
        <v>618</v>
      </c>
      <c r="S11" s="161" t="s">
        <v>230</v>
      </c>
      <c r="T11" s="181" t="s">
        <v>615</v>
      </c>
      <c r="U11" s="170">
        <v>1000</v>
      </c>
      <c r="V11" s="169" t="s">
        <v>138</v>
      </c>
      <c r="W11" s="169" t="s">
        <v>619</v>
      </c>
    </row>
    <row r="12" spans="1:23">
      <c r="A12" s="161" t="s">
        <v>231</v>
      </c>
      <c r="B12" s="181" t="s">
        <v>615</v>
      </c>
      <c r="C12" s="170">
        <v>4000</v>
      </c>
      <c r="D12" s="169" t="s">
        <v>138</v>
      </c>
      <c r="E12" s="169" t="s">
        <v>616</v>
      </c>
      <c r="G12" s="161" t="s">
        <v>256</v>
      </c>
      <c r="H12" s="181" t="s">
        <v>615</v>
      </c>
      <c r="I12" s="170">
        <v>4763</v>
      </c>
      <c r="J12" s="169" t="s">
        <v>138</v>
      </c>
      <c r="K12" s="169" t="s">
        <v>617</v>
      </c>
      <c r="M12" s="161" t="s">
        <v>237</v>
      </c>
      <c r="N12" s="181" t="s">
        <v>615</v>
      </c>
      <c r="O12" s="170">
        <v>3000</v>
      </c>
      <c r="P12" s="169" t="s">
        <v>138</v>
      </c>
      <c r="Q12" s="169" t="s">
        <v>618</v>
      </c>
      <c r="S12" s="161" t="s">
        <v>231</v>
      </c>
      <c r="T12" s="181" t="s">
        <v>615</v>
      </c>
      <c r="U12" s="170">
        <v>1000</v>
      </c>
      <c r="V12" s="169" t="s">
        <v>138</v>
      </c>
      <c r="W12" s="169" t="s">
        <v>619</v>
      </c>
    </row>
    <row r="13" spans="1:23">
      <c r="A13" s="161" t="s">
        <v>232</v>
      </c>
      <c r="B13" s="181" t="s">
        <v>615</v>
      </c>
      <c r="C13" s="170">
        <v>4000</v>
      </c>
      <c r="D13" s="169" t="s">
        <v>138</v>
      </c>
      <c r="E13" s="169" t="s">
        <v>616</v>
      </c>
      <c r="G13" s="161" t="s">
        <v>257</v>
      </c>
      <c r="H13" s="181" t="s">
        <v>615</v>
      </c>
      <c r="I13" s="170">
        <v>4763</v>
      </c>
      <c r="J13" s="169" t="s">
        <v>138</v>
      </c>
      <c r="K13" s="169" t="s">
        <v>617</v>
      </c>
      <c r="M13" s="161" t="s">
        <v>238</v>
      </c>
      <c r="N13" s="181" t="s">
        <v>615</v>
      </c>
      <c r="O13" s="170">
        <v>3000</v>
      </c>
      <c r="P13" s="169" t="s">
        <v>138</v>
      </c>
      <c r="Q13" s="169" t="s">
        <v>618</v>
      </c>
      <c r="S13" s="161" t="s">
        <v>232</v>
      </c>
      <c r="T13" s="181" t="s">
        <v>615</v>
      </c>
      <c r="U13" s="170">
        <v>1000</v>
      </c>
      <c r="V13" s="169" t="s">
        <v>138</v>
      </c>
      <c r="W13" s="169" t="s">
        <v>619</v>
      </c>
    </row>
    <row r="14" spans="1:23">
      <c r="A14" s="161" t="s">
        <v>233</v>
      </c>
      <c r="B14" s="181" t="s">
        <v>615</v>
      </c>
      <c r="C14" s="170">
        <v>4000</v>
      </c>
      <c r="D14" s="169" t="s">
        <v>138</v>
      </c>
      <c r="E14" s="169" t="s">
        <v>616</v>
      </c>
      <c r="G14" s="161" t="s">
        <v>258</v>
      </c>
      <c r="H14" s="181" t="s">
        <v>615</v>
      </c>
      <c r="I14" s="170">
        <v>4763</v>
      </c>
      <c r="J14" s="169" t="s">
        <v>138</v>
      </c>
      <c r="K14" s="169" t="s">
        <v>617</v>
      </c>
      <c r="M14" s="161" t="s">
        <v>239</v>
      </c>
      <c r="N14" s="181" t="s">
        <v>615</v>
      </c>
      <c r="O14" s="170">
        <v>3000</v>
      </c>
      <c r="P14" s="169" t="s">
        <v>138</v>
      </c>
      <c r="Q14" s="169" t="s">
        <v>618</v>
      </c>
      <c r="S14" s="161" t="s">
        <v>233</v>
      </c>
      <c r="T14" s="181" t="s">
        <v>615</v>
      </c>
      <c r="U14" s="170">
        <v>1000</v>
      </c>
      <c r="V14" s="169" t="s">
        <v>138</v>
      </c>
      <c r="W14" s="169" t="s">
        <v>619</v>
      </c>
    </row>
    <row r="15" spans="1:23">
      <c r="A15" s="161" t="s">
        <v>234</v>
      </c>
      <c r="B15" s="181" t="s">
        <v>615</v>
      </c>
      <c r="C15" s="170">
        <v>4000</v>
      </c>
      <c r="D15" s="169" t="s">
        <v>138</v>
      </c>
      <c r="E15" s="169" t="s">
        <v>616</v>
      </c>
      <c r="G15" s="161" t="s">
        <v>259</v>
      </c>
      <c r="H15" s="181" t="s">
        <v>615</v>
      </c>
      <c r="I15" s="170">
        <v>4763</v>
      </c>
      <c r="J15" s="169" t="s">
        <v>138</v>
      </c>
      <c r="K15" s="169" t="s">
        <v>617</v>
      </c>
      <c r="M15" s="161" t="s">
        <v>240</v>
      </c>
      <c r="N15" s="181" t="s">
        <v>615</v>
      </c>
      <c r="O15" s="170">
        <v>3000</v>
      </c>
      <c r="P15" s="169" t="s">
        <v>138</v>
      </c>
      <c r="Q15" s="169" t="s">
        <v>618</v>
      </c>
      <c r="S15" s="161" t="s">
        <v>234</v>
      </c>
      <c r="T15" s="181" t="s">
        <v>615</v>
      </c>
      <c r="U15" s="170">
        <v>1000</v>
      </c>
      <c r="V15" s="169" t="s">
        <v>138</v>
      </c>
      <c r="W15" s="169" t="s">
        <v>619</v>
      </c>
    </row>
    <row r="16" spans="1:23">
      <c r="A16" s="161" t="s">
        <v>235</v>
      </c>
      <c r="B16" s="181" t="s">
        <v>615</v>
      </c>
      <c r="C16" s="170">
        <v>4000</v>
      </c>
      <c r="D16" s="169" t="s">
        <v>138</v>
      </c>
      <c r="E16" s="169" t="s">
        <v>616</v>
      </c>
      <c r="G16" s="161" t="s">
        <v>260</v>
      </c>
      <c r="H16" s="181" t="s">
        <v>615</v>
      </c>
      <c r="I16" s="170">
        <v>4763</v>
      </c>
      <c r="J16" s="169" t="s">
        <v>138</v>
      </c>
      <c r="K16" s="169" t="s">
        <v>617</v>
      </c>
      <c r="M16" s="161" t="s">
        <v>242</v>
      </c>
      <c r="N16" s="181" t="s">
        <v>615</v>
      </c>
      <c r="O16" s="170">
        <v>3000</v>
      </c>
      <c r="P16" s="169" t="s">
        <v>138</v>
      </c>
      <c r="Q16" s="169" t="s">
        <v>618</v>
      </c>
      <c r="S16" s="161" t="s">
        <v>235</v>
      </c>
      <c r="T16" s="181" t="s">
        <v>615</v>
      </c>
      <c r="U16" s="170">
        <v>1000</v>
      </c>
      <c r="V16" s="169" t="s">
        <v>138</v>
      </c>
      <c r="W16" s="169" t="s">
        <v>619</v>
      </c>
    </row>
    <row r="17" spans="1:23">
      <c r="A17" s="161" t="s">
        <v>236</v>
      </c>
      <c r="B17" s="181" t="s">
        <v>615</v>
      </c>
      <c r="C17" s="170">
        <v>4000</v>
      </c>
      <c r="D17" s="169" t="s">
        <v>138</v>
      </c>
      <c r="E17" s="169" t="s">
        <v>616</v>
      </c>
      <c r="G17" s="161" t="s">
        <v>261</v>
      </c>
      <c r="H17" s="181" t="s">
        <v>615</v>
      </c>
      <c r="I17" s="170">
        <v>4763</v>
      </c>
      <c r="J17" s="169" t="s">
        <v>138</v>
      </c>
      <c r="K17" s="169" t="s">
        <v>617</v>
      </c>
      <c r="M17" s="161" t="s">
        <v>130</v>
      </c>
      <c r="N17" s="181" t="s">
        <v>615</v>
      </c>
      <c r="O17" s="170">
        <v>3000</v>
      </c>
      <c r="P17" s="169" t="s">
        <v>138</v>
      </c>
      <c r="Q17" s="169" t="s">
        <v>618</v>
      </c>
      <c r="S17" s="161" t="s">
        <v>236</v>
      </c>
      <c r="T17" s="181" t="s">
        <v>615</v>
      </c>
      <c r="U17" s="170">
        <v>1000</v>
      </c>
      <c r="V17" s="169" t="s">
        <v>138</v>
      </c>
      <c r="W17" s="169" t="s">
        <v>619</v>
      </c>
    </row>
    <row r="18" spans="1:23">
      <c r="A18" s="161" t="s">
        <v>237</v>
      </c>
      <c r="B18" s="181" t="s">
        <v>615</v>
      </c>
      <c r="C18" s="170">
        <v>4000</v>
      </c>
      <c r="D18" s="169" t="s">
        <v>138</v>
      </c>
      <c r="E18" s="169" t="s">
        <v>616</v>
      </c>
      <c r="G18" s="161" t="s">
        <v>262</v>
      </c>
      <c r="H18" s="181" t="s">
        <v>615</v>
      </c>
      <c r="I18" s="170">
        <v>4763</v>
      </c>
      <c r="J18" s="169" t="s">
        <v>138</v>
      </c>
      <c r="K18" s="169" t="s">
        <v>617</v>
      </c>
      <c r="O18" s="183">
        <f>SUM(O2:O17)</f>
        <v>48000</v>
      </c>
      <c r="S18" s="161" t="s">
        <v>237</v>
      </c>
      <c r="T18" s="181" t="s">
        <v>615</v>
      </c>
      <c r="U18" s="170">
        <v>1000</v>
      </c>
      <c r="V18" s="169" t="s">
        <v>138</v>
      </c>
      <c r="W18" s="169" t="s">
        <v>619</v>
      </c>
    </row>
    <row r="19" spans="1:23">
      <c r="A19" s="161" t="s">
        <v>238</v>
      </c>
      <c r="B19" s="181" t="s">
        <v>615</v>
      </c>
      <c r="C19" s="170">
        <v>4000</v>
      </c>
      <c r="D19" s="169" t="s">
        <v>138</v>
      </c>
      <c r="E19" s="169" t="s">
        <v>616</v>
      </c>
      <c r="G19" s="161" t="s">
        <v>263</v>
      </c>
      <c r="H19" s="181" t="s">
        <v>615</v>
      </c>
      <c r="I19" s="170">
        <v>4763</v>
      </c>
      <c r="J19" s="169" t="s">
        <v>138</v>
      </c>
      <c r="K19" s="169" t="s">
        <v>617</v>
      </c>
      <c r="O19" s="182">
        <f>O18-invoice!W27</f>
        <v>0</v>
      </c>
      <c r="S19" s="161" t="s">
        <v>238</v>
      </c>
      <c r="T19" s="181" t="s">
        <v>615</v>
      </c>
      <c r="U19" s="170">
        <v>1000</v>
      </c>
      <c r="V19" s="169" t="s">
        <v>138</v>
      </c>
      <c r="W19" s="169" t="s">
        <v>619</v>
      </c>
    </row>
    <row r="20" spans="1:23">
      <c r="A20" s="161" t="s">
        <v>239</v>
      </c>
      <c r="B20" s="181" t="s">
        <v>615</v>
      </c>
      <c r="C20" s="170">
        <v>4000</v>
      </c>
      <c r="D20" s="169" t="s">
        <v>138</v>
      </c>
      <c r="E20" s="169" t="s">
        <v>616</v>
      </c>
      <c r="G20" s="161" t="s">
        <v>264</v>
      </c>
      <c r="H20" s="181" t="s">
        <v>615</v>
      </c>
      <c r="I20" s="170">
        <v>4763</v>
      </c>
      <c r="J20" s="169" t="s">
        <v>138</v>
      </c>
      <c r="K20" s="169" t="s">
        <v>617</v>
      </c>
      <c r="S20" s="161" t="s">
        <v>239</v>
      </c>
      <c r="T20" s="181" t="s">
        <v>615</v>
      </c>
      <c r="U20" s="170">
        <v>1000</v>
      </c>
      <c r="V20" s="169" t="s">
        <v>138</v>
      </c>
      <c r="W20" s="169" t="s">
        <v>619</v>
      </c>
    </row>
    <row r="21" spans="1:23">
      <c r="A21" s="161" t="s">
        <v>240</v>
      </c>
      <c r="B21" s="181" t="s">
        <v>615</v>
      </c>
      <c r="C21" s="170">
        <v>4000</v>
      </c>
      <c r="D21" s="169" t="s">
        <v>138</v>
      </c>
      <c r="E21" s="169" t="s">
        <v>616</v>
      </c>
      <c r="G21" s="161" t="s">
        <v>265</v>
      </c>
      <c r="H21" s="181" t="s">
        <v>615</v>
      </c>
      <c r="I21" s="170">
        <v>4763</v>
      </c>
      <c r="J21" s="169" t="s">
        <v>138</v>
      </c>
      <c r="K21" s="169" t="s">
        <v>617</v>
      </c>
      <c r="S21" s="161" t="s">
        <v>240</v>
      </c>
      <c r="T21" s="181" t="s">
        <v>615</v>
      </c>
      <c r="U21" s="170">
        <v>1000</v>
      </c>
      <c r="V21" s="169" t="s">
        <v>138</v>
      </c>
      <c r="W21" s="169" t="s">
        <v>619</v>
      </c>
    </row>
    <row r="22" spans="1:23">
      <c r="A22" s="161" t="s">
        <v>241</v>
      </c>
      <c r="B22" s="181" t="s">
        <v>615</v>
      </c>
      <c r="C22" s="170">
        <v>4000</v>
      </c>
      <c r="D22" s="169" t="s">
        <v>138</v>
      </c>
      <c r="E22" s="169" t="s">
        <v>616</v>
      </c>
      <c r="G22" s="161" t="s">
        <v>266</v>
      </c>
      <c r="H22" s="181" t="s">
        <v>615</v>
      </c>
      <c r="I22" s="170">
        <v>4763</v>
      </c>
      <c r="J22" s="169" t="s">
        <v>138</v>
      </c>
      <c r="K22" s="169" t="s">
        <v>617</v>
      </c>
      <c r="S22" s="161" t="s">
        <v>241</v>
      </c>
      <c r="T22" s="181" t="s">
        <v>615</v>
      </c>
      <c r="U22" s="170">
        <v>1000</v>
      </c>
      <c r="V22" s="169" t="s">
        <v>138</v>
      </c>
      <c r="W22" s="169" t="s">
        <v>619</v>
      </c>
    </row>
    <row r="23" spans="1:23">
      <c r="A23" s="161" t="s">
        <v>242</v>
      </c>
      <c r="B23" s="181" t="s">
        <v>615</v>
      </c>
      <c r="C23" s="170">
        <v>4000</v>
      </c>
      <c r="D23" s="169" t="s">
        <v>138</v>
      </c>
      <c r="E23" s="169" t="s">
        <v>616</v>
      </c>
      <c r="G23" s="161" t="s">
        <v>267</v>
      </c>
      <c r="H23" s="181" t="s">
        <v>615</v>
      </c>
      <c r="I23" s="170">
        <v>4763</v>
      </c>
      <c r="J23" s="169" t="s">
        <v>138</v>
      </c>
      <c r="K23" s="169" t="s">
        <v>617</v>
      </c>
      <c r="S23" s="161" t="s">
        <v>242</v>
      </c>
      <c r="T23" s="181" t="s">
        <v>615</v>
      </c>
      <c r="U23" s="170">
        <v>1000</v>
      </c>
      <c r="V23" s="169" t="s">
        <v>138</v>
      </c>
      <c r="W23" s="169" t="s">
        <v>619</v>
      </c>
    </row>
    <row r="24" spans="1:23">
      <c r="A24" s="161" t="s">
        <v>244</v>
      </c>
      <c r="B24" s="181" t="s">
        <v>615</v>
      </c>
      <c r="C24" s="170">
        <v>4000</v>
      </c>
      <c r="D24" s="169" t="s">
        <v>138</v>
      </c>
      <c r="E24" s="169" t="s">
        <v>616</v>
      </c>
      <c r="G24" s="161" t="s">
        <v>268</v>
      </c>
      <c r="H24" s="181" t="s">
        <v>615</v>
      </c>
      <c r="I24" s="170">
        <v>4763</v>
      </c>
      <c r="J24" s="169" t="s">
        <v>138</v>
      </c>
      <c r="K24" s="169" t="s">
        <v>617</v>
      </c>
      <c r="S24" s="161" t="s">
        <v>244</v>
      </c>
      <c r="T24" s="181" t="s">
        <v>615</v>
      </c>
      <c r="U24" s="170">
        <v>1000</v>
      </c>
      <c r="V24" s="169" t="s">
        <v>138</v>
      </c>
      <c r="W24" s="169" t="s">
        <v>619</v>
      </c>
    </row>
    <row r="25" spans="1:23">
      <c r="A25" s="161" t="s">
        <v>245</v>
      </c>
      <c r="B25" s="181" t="s">
        <v>615</v>
      </c>
      <c r="C25" s="170">
        <v>4000</v>
      </c>
      <c r="D25" s="169" t="s">
        <v>138</v>
      </c>
      <c r="E25" s="169" t="s">
        <v>616</v>
      </c>
      <c r="G25" s="161" t="s">
        <v>269</v>
      </c>
      <c r="H25" s="181" t="s">
        <v>615</v>
      </c>
      <c r="I25" s="170">
        <v>4763</v>
      </c>
      <c r="J25" s="169" t="s">
        <v>138</v>
      </c>
      <c r="K25" s="169" t="s">
        <v>617</v>
      </c>
      <c r="S25" s="161" t="s">
        <v>245</v>
      </c>
      <c r="T25" s="181" t="s">
        <v>615</v>
      </c>
      <c r="U25" s="170">
        <v>1000</v>
      </c>
      <c r="V25" s="169" t="s">
        <v>138</v>
      </c>
      <c r="W25" s="169" t="s">
        <v>619</v>
      </c>
    </row>
    <row r="26" spans="1:23">
      <c r="A26" s="161" t="s">
        <v>246</v>
      </c>
      <c r="B26" s="181" t="s">
        <v>615</v>
      </c>
      <c r="C26" s="170">
        <v>4000</v>
      </c>
      <c r="D26" s="169" t="s">
        <v>138</v>
      </c>
      <c r="E26" s="169" t="s">
        <v>616</v>
      </c>
      <c r="G26" s="161" t="s">
        <v>270</v>
      </c>
      <c r="H26" s="181" t="s">
        <v>615</v>
      </c>
      <c r="I26" s="170">
        <v>4763</v>
      </c>
      <c r="J26" s="169" t="s">
        <v>138</v>
      </c>
      <c r="K26" s="169" t="s">
        <v>617</v>
      </c>
      <c r="S26" s="161" t="s">
        <v>246</v>
      </c>
      <c r="T26" s="181" t="s">
        <v>615</v>
      </c>
      <c r="U26" s="170">
        <v>1000</v>
      </c>
      <c r="V26" s="169" t="s">
        <v>138</v>
      </c>
      <c r="W26" s="169" t="s">
        <v>619</v>
      </c>
    </row>
    <row r="27" spans="1:23">
      <c r="A27" s="161" t="s">
        <v>247</v>
      </c>
      <c r="B27" s="181" t="s">
        <v>615</v>
      </c>
      <c r="C27" s="170">
        <v>4000</v>
      </c>
      <c r="D27" s="169" t="s">
        <v>138</v>
      </c>
      <c r="E27" s="169" t="s">
        <v>616</v>
      </c>
      <c r="G27" s="161" t="s">
        <v>271</v>
      </c>
      <c r="H27" s="181" t="s">
        <v>615</v>
      </c>
      <c r="I27" s="170">
        <v>4763</v>
      </c>
      <c r="J27" s="169" t="s">
        <v>138</v>
      </c>
      <c r="K27" s="169" t="s">
        <v>617</v>
      </c>
      <c r="S27" s="161" t="s">
        <v>247</v>
      </c>
      <c r="T27" s="181" t="s">
        <v>615</v>
      </c>
      <c r="U27" s="170">
        <v>1000</v>
      </c>
      <c r="V27" s="169" t="s">
        <v>138</v>
      </c>
      <c r="W27" s="169" t="s">
        <v>619</v>
      </c>
    </row>
    <row r="28" spans="1:23">
      <c r="A28" s="161" t="s">
        <v>248</v>
      </c>
      <c r="B28" s="181" t="s">
        <v>615</v>
      </c>
      <c r="C28" s="170">
        <v>4000</v>
      </c>
      <c r="D28" s="169" t="s">
        <v>138</v>
      </c>
      <c r="E28" s="169" t="s">
        <v>616</v>
      </c>
      <c r="G28" s="161" t="s">
        <v>272</v>
      </c>
      <c r="H28" s="181" t="s">
        <v>615</v>
      </c>
      <c r="I28" s="170">
        <v>4763</v>
      </c>
      <c r="J28" s="169" t="s">
        <v>138</v>
      </c>
      <c r="K28" s="169" t="s">
        <v>617</v>
      </c>
      <c r="S28" s="161" t="s">
        <v>248</v>
      </c>
      <c r="T28" s="181" t="s">
        <v>615</v>
      </c>
      <c r="U28" s="170">
        <v>1000</v>
      </c>
      <c r="V28" s="169" t="s">
        <v>138</v>
      </c>
      <c r="W28" s="169" t="s">
        <v>619</v>
      </c>
    </row>
    <row r="29" spans="1:23">
      <c r="A29" s="161" t="s">
        <v>249</v>
      </c>
      <c r="B29" s="181" t="s">
        <v>615</v>
      </c>
      <c r="C29" s="170">
        <v>4000</v>
      </c>
      <c r="D29" s="169" t="s">
        <v>138</v>
      </c>
      <c r="E29" s="169" t="s">
        <v>616</v>
      </c>
      <c r="G29" s="161" t="s">
        <v>273</v>
      </c>
      <c r="H29" s="181" t="s">
        <v>615</v>
      </c>
      <c r="I29" s="170">
        <v>4763</v>
      </c>
      <c r="J29" s="169" t="s">
        <v>138</v>
      </c>
      <c r="K29" s="169" t="s">
        <v>617</v>
      </c>
      <c r="S29" s="161" t="s">
        <v>249</v>
      </c>
      <c r="T29" s="181" t="s">
        <v>615</v>
      </c>
      <c r="U29" s="170">
        <v>1000</v>
      </c>
      <c r="V29" s="169" t="s">
        <v>138</v>
      </c>
      <c r="W29" s="169" t="s">
        <v>619</v>
      </c>
    </row>
    <row r="30" spans="1:23">
      <c r="A30" s="161" t="s">
        <v>250</v>
      </c>
      <c r="B30" s="181" t="s">
        <v>615</v>
      </c>
      <c r="C30" s="170">
        <v>4000</v>
      </c>
      <c r="D30" s="169" t="s">
        <v>138</v>
      </c>
      <c r="E30" s="169" t="s">
        <v>616</v>
      </c>
      <c r="G30" s="161" t="s">
        <v>274</v>
      </c>
      <c r="H30" s="181" t="s">
        <v>615</v>
      </c>
      <c r="I30" s="170">
        <v>4763</v>
      </c>
      <c r="J30" s="169" t="s">
        <v>138</v>
      </c>
      <c r="K30" s="169" t="s">
        <v>617</v>
      </c>
      <c r="S30" s="161" t="s">
        <v>250</v>
      </c>
      <c r="T30" s="181" t="s">
        <v>615</v>
      </c>
      <c r="U30" s="170">
        <v>1000</v>
      </c>
      <c r="V30" s="169" t="s">
        <v>138</v>
      </c>
      <c r="W30" s="169" t="s">
        <v>619</v>
      </c>
    </row>
    <row r="31" spans="1:23">
      <c r="A31" s="161" t="s">
        <v>251</v>
      </c>
      <c r="B31" s="181" t="s">
        <v>615</v>
      </c>
      <c r="C31" s="170">
        <v>4000</v>
      </c>
      <c r="D31" s="169" t="s">
        <v>138</v>
      </c>
      <c r="E31" s="169" t="s">
        <v>616</v>
      </c>
      <c r="G31" s="161" t="s">
        <v>275</v>
      </c>
      <c r="H31" s="181" t="s">
        <v>615</v>
      </c>
      <c r="I31" s="170">
        <v>4763</v>
      </c>
      <c r="J31" s="169" t="s">
        <v>138</v>
      </c>
      <c r="K31" s="169" t="s">
        <v>617</v>
      </c>
      <c r="S31" s="161" t="s">
        <v>251</v>
      </c>
      <c r="T31" s="181" t="s">
        <v>615</v>
      </c>
      <c r="U31" s="170">
        <v>1000</v>
      </c>
      <c r="V31" s="169" t="s">
        <v>138</v>
      </c>
      <c r="W31" s="169" t="s">
        <v>619</v>
      </c>
    </row>
    <row r="32" spans="1:23">
      <c r="A32" s="161" t="s">
        <v>252</v>
      </c>
      <c r="B32" s="181" t="s">
        <v>615</v>
      </c>
      <c r="C32" s="170">
        <v>4000</v>
      </c>
      <c r="D32" s="169" t="s">
        <v>138</v>
      </c>
      <c r="E32" s="169" t="s">
        <v>616</v>
      </c>
      <c r="G32" s="161" t="s">
        <v>276</v>
      </c>
      <c r="H32" s="181" t="s">
        <v>615</v>
      </c>
      <c r="I32" s="170">
        <v>4763</v>
      </c>
      <c r="J32" s="169" t="s">
        <v>138</v>
      </c>
      <c r="K32" s="169" t="s">
        <v>617</v>
      </c>
      <c r="S32" s="161" t="s">
        <v>252</v>
      </c>
      <c r="T32" s="181" t="s">
        <v>615</v>
      </c>
      <c r="U32" s="170">
        <v>1000</v>
      </c>
      <c r="V32" s="169" t="s">
        <v>138</v>
      </c>
      <c r="W32" s="169" t="s">
        <v>619</v>
      </c>
    </row>
    <row r="33" spans="1:23">
      <c r="A33" s="161" t="s">
        <v>253</v>
      </c>
      <c r="B33" s="181" t="s">
        <v>615</v>
      </c>
      <c r="C33" s="170">
        <v>4000</v>
      </c>
      <c r="D33" s="169" t="s">
        <v>138</v>
      </c>
      <c r="E33" s="169" t="s">
        <v>616</v>
      </c>
      <c r="G33" s="161" t="s">
        <v>277</v>
      </c>
      <c r="H33" s="181" t="s">
        <v>615</v>
      </c>
      <c r="I33" s="170">
        <v>4763</v>
      </c>
      <c r="J33" s="169" t="s">
        <v>138</v>
      </c>
      <c r="K33" s="169" t="s">
        <v>617</v>
      </c>
      <c r="S33" s="161" t="s">
        <v>253</v>
      </c>
      <c r="T33" s="181" t="s">
        <v>615</v>
      </c>
      <c r="U33" s="170">
        <v>1000</v>
      </c>
      <c r="V33" s="169" t="s">
        <v>138</v>
      </c>
      <c r="W33" s="169" t="s">
        <v>619</v>
      </c>
    </row>
    <row r="34" spans="1:23">
      <c r="A34" s="161" t="s">
        <v>254</v>
      </c>
      <c r="B34" s="181" t="s">
        <v>615</v>
      </c>
      <c r="C34" s="170">
        <v>4000</v>
      </c>
      <c r="D34" s="169" t="s">
        <v>138</v>
      </c>
      <c r="E34" s="169" t="s">
        <v>616</v>
      </c>
      <c r="G34" s="161" t="s">
        <v>278</v>
      </c>
      <c r="H34" s="181" t="s">
        <v>615</v>
      </c>
      <c r="I34" s="170">
        <v>4763</v>
      </c>
      <c r="J34" s="169" t="s">
        <v>138</v>
      </c>
      <c r="K34" s="169" t="s">
        <v>617</v>
      </c>
      <c r="S34" s="161" t="s">
        <v>254</v>
      </c>
      <c r="T34" s="181" t="s">
        <v>615</v>
      </c>
      <c r="U34" s="170">
        <v>1000</v>
      </c>
      <c r="V34" s="169" t="s">
        <v>138</v>
      </c>
      <c r="W34" s="169" t="s">
        <v>619</v>
      </c>
    </row>
    <row r="35" spans="1:23">
      <c r="A35" s="161" t="s">
        <v>255</v>
      </c>
      <c r="B35" s="181" t="s">
        <v>615</v>
      </c>
      <c r="C35" s="170">
        <v>4000</v>
      </c>
      <c r="D35" s="169" t="s">
        <v>138</v>
      </c>
      <c r="E35" s="169" t="s">
        <v>616</v>
      </c>
      <c r="G35" s="161" t="s">
        <v>279</v>
      </c>
      <c r="H35" s="181" t="s">
        <v>615</v>
      </c>
      <c r="I35" s="170">
        <v>4763</v>
      </c>
      <c r="J35" s="169" t="s">
        <v>138</v>
      </c>
      <c r="K35" s="169" t="s">
        <v>617</v>
      </c>
      <c r="S35" s="161" t="s">
        <v>255</v>
      </c>
      <c r="T35" s="181" t="s">
        <v>615</v>
      </c>
      <c r="U35" s="170">
        <v>1000</v>
      </c>
      <c r="V35" s="169" t="s">
        <v>138</v>
      </c>
      <c r="W35" s="169" t="s">
        <v>619</v>
      </c>
    </row>
    <row r="36" spans="1:23">
      <c r="A36" s="161" t="s">
        <v>256</v>
      </c>
      <c r="B36" s="181" t="s">
        <v>615</v>
      </c>
      <c r="C36" s="170">
        <v>4000</v>
      </c>
      <c r="D36" s="169" t="s">
        <v>138</v>
      </c>
      <c r="E36" s="169" t="s">
        <v>616</v>
      </c>
      <c r="G36" s="161" t="s">
        <v>280</v>
      </c>
      <c r="H36" s="181" t="s">
        <v>615</v>
      </c>
      <c r="I36" s="170">
        <v>4763</v>
      </c>
      <c r="J36" s="169" t="s">
        <v>138</v>
      </c>
      <c r="K36" s="169" t="s">
        <v>617</v>
      </c>
      <c r="S36" s="161" t="s">
        <v>256</v>
      </c>
      <c r="T36" s="181" t="s">
        <v>615</v>
      </c>
      <c r="U36" s="170">
        <v>1000</v>
      </c>
      <c r="V36" s="169" t="s">
        <v>138</v>
      </c>
      <c r="W36" s="169" t="s">
        <v>619</v>
      </c>
    </row>
    <row r="37" spans="1:23">
      <c r="A37" s="161" t="s">
        <v>257</v>
      </c>
      <c r="B37" s="181" t="s">
        <v>615</v>
      </c>
      <c r="C37" s="170">
        <v>4000</v>
      </c>
      <c r="D37" s="169" t="s">
        <v>138</v>
      </c>
      <c r="E37" s="169" t="s">
        <v>616</v>
      </c>
      <c r="G37" s="161" t="s">
        <v>281</v>
      </c>
      <c r="H37" s="181" t="s">
        <v>615</v>
      </c>
      <c r="I37" s="170">
        <v>4763</v>
      </c>
      <c r="J37" s="169" t="s">
        <v>138</v>
      </c>
      <c r="K37" s="169" t="s">
        <v>617</v>
      </c>
      <c r="S37" s="161" t="s">
        <v>257</v>
      </c>
      <c r="T37" s="181" t="s">
        <v>615</v>
      </c>
      <c r="U37" s="170">
        <v>1000</v>
      </c>
      <c r="V37" s="169" t="s">
        <v>138</v>
      </c>
      <c r="W37" s="169" t="s">
        <v>619</v>
      </c>
    </row>
    <row r="38" spans="1:23">
      <c r="A38" s="161" t="s">
        <v>258</v>
      </c>
      <c r="B38" s="181" t="s">
        <v>615</v>
      </c>
      <c r="C38" s="170">
        <v>4000</v>
      </c>
      <c r="D38" s="169" t="s">
        <v>138</v>
      </c>
      <c r="E38" s="169" t="s">
        <v>616</v>
      </c>
      <c r="G38" s="161" t="s">
        <v>282</v>
      </c>
      <c r="H38" s="181" t="s">
        <v>615</v>
      </c>
      <c r="I38" s="170">
        <v>4763</v>
      </c>
      <c r="J38" s="169" t="s">
        <v>138</v>
      </c>
      <c r="K38" s="169" t="s">
        <v>617</v>
      </c>
      <c r="S38" s="161" t="s">
        <v>258</v>
      </c>
      <c r="T38" s="181" t="s">
        <v>615</v>
      </c>
      <c r="U38" s="170">
        <v>1000</v>
      </c>
      <c r="V38" s="169" t="s">
        <v>138</v>
      </c>
      <c r="W38" s="169" t="s">
        <v>619</v>
      </c>
    </row>
    <row r="39" spans="1:23">
      <c r="A39" s="161" t="s">
        <v>259</v>
      </c>
      <c r="B39" s="181" t="s">
        <v>615</v>
      </c>
      <c r="C39" s="170">
        <v>4000</v>
      </c>
      <c r="D39" s="169" t="s">
        <v>138</v>
      </c>
      <c r="E39" s="169" t="s">
        <v>616</v>
      </c>
      <c r="G39" s="161" t="s">
        <v>283</v>
      </c>
      <c r="H39" s="181" t="s">
        <v>615</v>
      </c>
      <c r="I39" s="170">
        <v>4763</v>
      </c>
      <c r="J39" s="169" t="s">
        <v>138</v>
      </c>
      <c r="K39" s="169" t="s">
        <v>617</v>
      </c>
      <c r="S39" s="161" t="s">
        <v>259</v>
      </c>
      <c r="T39" s="181" t="s">
        <v>615</v>
      </c>
      <c r="U39" s="170">
        <v>1000</v>
      </c>
      <c r="V39" s="169" t="s">
        <v>138</v>
      </c>
      <c r="W39" s="169" t="s">
        <v>619</v>
      </c>
    </row>
    <row r="40" spans="1:23">
      <c r="A40" s="161" t="s">
        <v>260</v>
      </c>
      <c r="B40" s="181" t="s">
        <v>615</v>
      </c>
      <c r="C40" s="170">
        <v>4000</v>
      </c>
      <c r="D40" s="169" t="s">
        <v>138</v>
      </c>
      <c r="E40" s="169" t="s">
        <v>616</v>
      </c>
      <c r="G40" s="161" t="s">
        <v>284</v>
      </c>
      <c r="H40" s="181" t="s">
        <v>615</v>
      </c>
      <c r="I40" s="170">
        <v>4763</v>
      </c>
      <c r="J40" s="169" t="s">
        <v>138</v>
      </c>
      <c r="K40" s="169" t="s">
        <v>617</v>
      </c>
      <c r="S40" s="161" t="s">
        <v>260</v>
      </c>
      <c r="T40" s="181" t="s">
        <v>615</v>
      </c>
      <c r="U40" s="170">
        <v>1000</v>
      </c>
      <c r="V40" s="169" t="s">
        <v>138</v>
      </c>
      <c r="W40" s="169" t="s">
        <v>619</v>
      </c>
    </row>
    <row r="41" spans="1:23">
      <c r="A41" s="161" t="s">
        <v>261</v>
      </c>
      <c r="B41" s="181" t="s">
        <v>615</v>
      </c>
      <c r="C41" s="170">
        <v>4000</v>
      </c>
      <c r="D41" s="169" t="s">
        <v>138</v>
      </c>
      <c r="E41" s="169" t="s">
        <v>616</v>
      </c>
      <c r="G41" s="161" t="s">
        <v>285</v>
      </c>
      <c r="H41" s="181" t="s">
        <v>615</v>
      </c>
      <c r="I41" s="170">
        <v>4763</v>
      </c>
      <c r="J41" s="169" t="s">
        <v>138</v>
      </c>
      <c r="K41" s="169" t="s">
        <v>617</v>
      </c>
      <c r="S41" s="161" t="s">
        <v>261</v>
      </c>
      <c r="T41" s="181" t="s">
        <v>615</v>
      </c>
      <c r="U41" s="170">
        <v>1000</v>
      </c>
      <c r="V41" s="169" t="s">
        <v>138</v>
      </c>
      <c r="W41" s="169" t="s">
        <v>619</v>
      </c>
    </row>
    <row r="42" spans="1:23">
      <c r="A42" s="161" t="s">
        <v>262</v>
      </c>
      <c r="B42" s="181" t="s">
        <v>615</v>
      </c>
      <c r="C42" s="170">
        <v>4000</v>
      </c>
      <c r="D42" s="169" t="s">
        <v>138</v>
      </c>
      <c r="E42" s="169" t="s">
        <v>616</v>
      </c>
      <c r="G42" s="161" t="s">
        <v>286</v>
      </c>
      <c r="H42" s="181" t="s">
        <v>615</v>
      </c>
      <c r="I42" s="170">
        <v>4763</v>
      </c>
      <c r="J42" s="169" t="s">
        <v>138</v>
      </c>
      <c r="K42" s="169" t="s">
        <v>617</v>
      </c>
      <c r="S42" s="161" t="s">
        <v>262</v>
      </c>
      <c r="T42" s="181" t="s">
        <v>615</v>
      </c>
      <c r="U42" s="170">
        <v>1000</v>
      </c>
      <c r="V42" s="169" t="s">
        <v>138</v>
      </c>
      <c r="W42" s="169" t="s">
        <v>619</v>
      </c>
    </row>
    <row r="43" spans="1:23">
      <c r="A43" s="161" t="s">
        <v>263</v>
      </c>
      <c r="B43" s="181" t="s">
        <v>615</v>
      </c>
      <c r="C43" s="170">
        <v>4000</v>
      </c>
      <c r="D43" s="169" t="s">
        <v>138</v>
      </c>
      <c r="E43" s="169" t="s">
        <v>616</v>
      </c>
      <c r="G43" s="161" t="s">
        <v>287</v>
      </c>
      <c r="H43" s="181" t="s">
        <v>615</v>
      </c>
      <c r="I43" s="170">
        <v>4763</v>
      </c>
      <c r="J43" s="169" t="s">
        <v>138</v>
      </c>
      <c r="K43" s="169" t="s">
        <v>617</v>
      </c>
      <c r="S43" s="161" t="s">
        <v>263</v>
      </c>
      <c r="T43" s="181" t="s">
        <v>615</v>
      </c>
      <c r="U43" s="170">
        <v>1000</v>
      </c>
      <c r="V43" s="169" t="s">
        <v>138</v>
      </c>
      <c r="W43" s="169" t="s">
        <v>619</v>
      </c>
    </row>
    <row r="44" spans="1:23">
      <c r="A44" s="161" t="s">
        <v>264</v>
      </c>
      <c r="B44" s="181" t="s">
        <v>615</v>
      </c>
      <c r="C44" s="170">
        <v>4000</v>
      </c>
      <c r="D44" s="169" t="s">
        <v>138</v>
      </c>
      <c r="E44" s="169" t="s">
        <v>616</v>
      </c>
      <c r="G44" s="161" t="s">
        <v>288</v>
      </c>
      <c r="H44" s="181" t="s">
        <v>615</v>
      </c>
      <c r="I44" s="170">
        <v>4763</v>
      </c>
      <c r="J44" s="169" t="s">
        <v>138</v>
      </c>
      <c r="K44" s="169" t="s">
        <v>617</v>
      </c>
      <c r="S44" s="161" t="s">
        <v>264</v>
      </c>
      <c r="T44" s="181" t="s">
        <v>615</v>
      </c>
      <c r="U44" s="170">
        <v>1000</v>
      </c>
      <c r="V44" s="169" t="s">
        <v>138</v>
      </c>
      <c r="W44" s="169" t="s">
        <v>619</v>
      </c>
    </row>
    <row r="45" spans="1:23">
      <c r="A45" s="161" t="s">
        <v>265</v>
      </c>
      <c r="B45" s="181" t="s">
        <v>615</v>
      </c>
      <c r="C45" s="170">
        <v>4000</v>
      </c>
      <c r="D45" s="169" t="s">
        <v>138</v>
      </c>
      <c r="E45" s="169" t="s">
        <v>616</v>
      </c>
      <c r="G45" s="161" t="s">
        <v>289</v>
      </c>
      <c r="H45" s="181" t="s">
        <v>615</v>
      </c>
      <c r="I45" s="170">
        <v>4763</v>
      </c>
      <c r="J45" s="169" t="s">
        <v>138</v>
      </c>
      <c r="K45" s="169" t="s">
        <v>617</v>
      </c>
      <c r="S45" s="161" t="s">
        <v>265</v>
      </c>
      <c r="T45" s="181" t="s">
        <v>615</v>
      </c>
      <c r="U45" s="170">
        <v>1000</v>
      </c>
      <c r="V45" s="169" t="s">
        <v>138</v>
      </c>
      <c r="W45" s="169" t="s">
        <v>619</v>
      </c>
    </row>
    <row r="46" spans="1:23">
      <c r="A46" s="161" t="s">
        <v>266</v>
      </c>
      <c r="B46" s="181" t="s">
        <v>615</v>
      </c>
      <c r="C46" s="170">
        <v>4000</v>
      </c>
      <c r="D46" s="169" t="s">
        <v>138</v>
      </c>
      <c r="E46" s="169" t="s">
        <v>616</v>
      </c>
      <c r="G46" s="161" t="s">
        <v>290</v>
      </c>
      <c r="H46" s="181" t="s">
        <v>615</v>
      </c>
      <c r="I46" s="170">
        <v>4763</v>
      </c>
      <c r="J46" s="169" t="s">
        <v>138</v>
      </c>
      <c r="K46" s="169" t="s">
        <v>617</v>
      </c>
      <c r="S46" s="161" t="s">
        <v>266</v>
      </c>
      <c r="T46" s="181" t="s">
        <v>615</v>
      </c>
      <c r="U46" s="170">
        <v>1000</v>
      </c>
      <c r="V46" s="169" t="s">
        <v>138</v>
      </c>
      <c r="W46" s="169" t="s">
        <v>619</v>
      </c>
    </row>
    <row r="47" spans="1:23">
      <c r="A47" s="161" t="s">
        <v>267</v>
      </c>
      <c r="B47" s="181" t="s">
        <v>615</v>
      </c>
      <c r="C47" s="170">
        <v>4000</v>
      </c>
      <c r="D47" s="169" t="s">
        <v>138</v>
      </c>
      <c r="E47" s="169" t="s">
        <v>616</v>
      </c>
      <c r="G47" s="161" t="s">
        <v>291</v>
      </c>
      <c r="H47" s="181" t="s">
        <v>615</v>
      </c>
      <c r="I47" s="170">
        <v>4763</v>
      </c>
      <c r="J47" s="169" t="s">
        <v>138</v>
      </c>
      <c r="K47" s="169" t="s">
        <v>617</v>
      </c>
      <c r="S47" s="161" t="s">
        <v>267</v>
      </c>
      <c r="T47" s="181" t="s">
        <v>615</v>
      </c>
      <c r="U47" s="170">
        <v>1000</v>
      </c>
      <c r="V47" s="169" t="s">
        <v>138</v>
      </c>
      <c r="W47" s="169" t="s">
        <v>619</v>
      </c>
    </row>
    <row r="48" spans="1:23">
      <c r="A48" s="161" t="s">
        <v>268</v>
      </c>
      <c r="B48" s="181" t="s">
        <v>615</v>
      </c>
      <c r="C48" s="170">
        <v>4000</v>
      </c>
      <c r="D48" s="169" t="s">
        <v>138</v>
      </c>
      <c r="E48" s="169" t="s">
        <v>616</v>
      </c>
      <c r="G48" s="161" t="s">
        <v>292</v>
      </c>
      <c r="H48" s="181" t="s">
        <v>615</v>
      </c>
      <c r="I48" s="170">
        <v>4763</v>
      </c>
      <c r="J48" s="169" t="s">
        <v>138</v>
      </c>
      <c r="K48" s="169" t="s">
        <v>617</v>
      </c>
      <c r="S48" s="161" t="s">
        <v>268</v>
      </c>
      <c r="T48" s="181" t="s">
        <v>615</v>
      </c>
      <c r="U48" s="170">
        <v>1000</v>
      </c>
      <c r="V48" s="169" t="s">
        <v>138</v>
      </c>
      <c r="W48" s="169" t="s">
        <v>619</v>
      </c>
    </row>
    <row r="49" spans="1:23">
      <c r="A49" s="161" t="s">
        <v>269</v>
      </c>
      <c r="B49" s="181" t="s">
        <v>615</v>
      </c>
      <c r="C49" s="170">
        <v>4000</v>
      </c>
      <c r="D49" s="169" t="s">
        <v>138</v>
      </c>
      <c r="E49" s="169" t="s">
        <v>616</v>
      </c>
      <c r="G49" s="161" t="s">
        <v>293</v>
      </c>
      <c r="H49" s="181" t="s">
        <v>615</v>
      </c>
      <c r="I49" s="170">
        <v>4763</v>
      </c>
      <c r="J49" s="169" t="s">
        <v>138</v>
      </c>
      <c r="K49" s="169" t="s">
        <v>617</v>
      </c>
      <c r="S49" s="161" t="s">
        <v>269</v>
      </c>
      <c r="T49" s="181" t="s">
        <v>615</v>
      </c>
      <c r="U49" s="170">
        <v>1000</v>
      </c>
      <c r="V49" s="169" t="s">
        <v>138</v>
      </c>
      <c r="W49" s="169" t="s">
        <v>619</v>
      </c>
    </row>
    <row r="50" spans="1:23">
      <c r="A50" s="161" t="s">
        <v>270</v>
      </c>
      <c r="B50" s="181" t="s">
        <v>615</v>
      </c>
      <c r="C50" s="170">
        <v>4000</v>
      </c>
      <c r="D50" s="169" t="s">
        <v>138</v>
      </c>
      <c r="E50" s="169" t="s">
        <v>616</v>
      </c>
      <c r="G50" s="161" t="s">
        <v>294</v>
      </c>
      <c r="H50" s="181" t="s">
        <v>615</v>
      </c>
      <c r="I50" s="170">
        <v>4763</v>
      </c>
      <c r="J50" s="169" t="s">
        <v>138</v>
      </c>
      <c r="K50" s="169" t="s">
        <v>617</v>
      </c>
      <c r="S50" s="161" t="s">
        <v>270</v>
      </c>
      <c r="T50" s="181" t="s">
        <v>615</v>
      </c>
      <c r="U50" s="170">
        <v>1000</v>
      </c>
      <c r="V50" s="169" t="s">
        <v>138</v>
      </c>
      <c r="W50" s="169" t="s">
        <v>619</v>
      </c>
    </row>
    <row r="51" spans="1:23">
      <c r="A51" s="161" t="s">
        <v>271</v>
      </c>
      <c r="B51" s="181" t="s">
        <v>615</v>
      </c>
      <c r="C51" s="170">
        <v>4000</v>
      </c>
      <c r="D51" s="169" t="s">
        <v>138</v>
      </c>
      <c r="E51" s="169" t="s">
        <v>616</v>
      </c>
      <c r="G51" s="161" t="s">
        <v>295</v>
      </c>
      <c r="H51" s="181" t="s">
        <v>615</v>
      </c>
      <c r="I51" s="170">
        <v>4763</v>
      </c>
      <c r="J51" s="169" t="s">
        <v>138</v>
      </c>
      <c r="K51" s="169" t="s">
        <v>617</v>
      </c>
      <c r="S51" s="161" t="s">
        <v>271</v>
      </c>
      <c r="T51" s="181" t="s">
        <v>615</v>
      </c>
      <c r="U51" s="170">
        <v>1000</v>
      </c>
      <c r="V51" s="169" t="s">
        <v>138</v>
      </c>
      <c r="W51" s="169" t="s">
        <v>619</v>
      </c>
    </row>
    <row r="52" spans="1:23">
      <c r="A52" s="161" t="s">
        <v>272</v>
      </c>
      <c r="B52" s="181" t="s">
        <v>615</v>
      </c>
      <c r="C52" s="170">
        <v>4000</v>
      </c>
      <c r="D52" s="169" t="s">
        <v>138</v>
      </c>
      <c r="E52" s="169" t="s">
        <v>616</v>
      </c>
      <c r="G52" s="161" t="s">
        <v>296</v>
      </c>
      <c r="H52" s="181" t="s">
        <v>615</v>
      </c>
      <c r="I52" s="170">
        <v>4763</v>
      </c>
      <c r="J52" s="169" t="s">
        <v>138</v>
      </c>
      <c r="K52" s="169" t="s">
        <v>617</v>
      </c>
      <c r="S52" s="161" t="s">
        <v>272</v>
      </c>
      <c r="T52" s="181" t="s">
        <v>615</v>
      </c>
      <c r="U52" s="170">
        <v>1000</v>
      </c>
      <c r="V52" s="169" t="s">
        <v>138</v>
      </c>
      <c r="W52" s="169" t="s">
        <v>619</v>
      </c>
    </row>
    <row r="53" spans="1:23">
      <c r="A53" s="161" t="s">
        <v>273</v>
      </c>
      <c r="B53" s="181" t="s">
        <v>615</v>
      </c>
      <c r="C53" s="170">
        <v>4000</v>
      </c>
      <c r="D53" s="169" t="s">
        <v>138</v>
      </c>
      <c r="E53" s="169" t="s">
        <v>616</v>
      </c>
      <c r="G53" s="161" t="s">
        <v>297</v>
      </c>
      <c r="H53" s="181" t="s">
        <v>615</v>
      </c>
      <c r="I53" s="170">
        <v>4763</v>
      </c>
      <c r="J53" s="169" t="s">
        <v>138</v>
      </c>
      <c r="K53" s="169" t="s">
        <v>617</v>
      </c>
      <c r="S53" s="161" t="s">
        <v>273</v>
      </c>
      <c r="T53" s="181" t="s">
        <v>615</v>
      </c>
      <c r="U53" s="170">
        <v>1000</v>
      </c>
      <c r="V53" s="169" t="s">
        <v>138</v>
      </c>
      <c r="W53" s="169" t="s">
        <v>619</v>
      </c>
    </row>
    <row r="54" spans="1:23">
      <c r="A54" s="161" t="s">
        <v>274</v>
      </c>
      <c r="B54" s="181" t="s">
        <v>615</v>
      </c>
      <c r="C54" s="170">
        <v>4000</v>
      </c>
      <c r="D54" s="169" t="s">
        <v>138</v>
      </c>
      <c r="E54" s="169" t="s">
        <v>616</v>
      </c>
      <c r="G54" s="161" t="s">
        <v>298</v>
      </c>
      <c r="H54" s="181" t="s">
        <v>615</v>
      </c>
      <c r="I54" s="170">
        <v>4763</v>
      </c>
      <c r="J54" s="169" t="s">
        <v>138</v>
      </c>
      <c r="K54" s="169" t="s">
        <v>617</v>
      </c>
      <c r="S54" s="161" t="s">
        <v>274</v>
      </c>
      <c r="T54" s="181" t="s">
        <v>615</v>
      </c>
      <c r="U54" s="170">
        <v>1000</v>
      </c>
      <c r="V54" s="169" t="s">
        <v>138</v>
      </c>
      <c r="W54" s="169" t="s">
        <v>619</v>
      </c>
    </row>
    <row r="55" spans="1:23">
      <c r="A55" s="161" t="s">
        <v>275</v>
      </c>
      <c r="B55" s="181" t="s">
        <v>615</v>
      </c>
      <c r="C55" s="170">
        <v>4000</v>
      </c>
      <c r="D55" s="169" t="s">
        <v>138</v>
      </c>
      <c r="E55" s="169" t="s">
        <v>616</v>
      </c>
      <c r="G55" s="161" t="s">
        <v>299</v>
      </c>
      <c r="H55" s="181" t="s">
        <v>615</v>
      </c>
      <c r="I55" s="170">
        <v>4763</v>
      </c>
      <c r="J55" s="169" t="s">
        <v>138</v>
      </c>
      <c r="K55" s="169" t="s">
        <v>617</v>
      </c>
      <c r="S55" s="161" t="s">
        <v>275</v>
      </c>
      <c r="T55" s="181" t="s">
        <v>615</v>
      </c>
      <c r="U55" s="170">
        <v>1000</v>
      </c>
      <c r="V55" s="169" t="s">
        <v>138</v>
      </c>
      <c r="W55" s="169" t="s">
        <v>619</v>
      </c>
    </row>
    <row r="56" spans="1:23">
      <c r="A56" s="161" t="s">
        <v>276</v>
      </c>
      <c r="B56" s="181" t="s">
        <v>615</v>
      </c>
      <c r="C56" s="170">
        <v>4000</v>
      </c>
      <c r="D56" s="169" t="s">
        <v>138</v>
      </c>
      <c r="E56" s="169" t="s">
        <v>616</v>
      </c>
      <c r="G56" s="161" t="s">
        <v>300</v>
      </c>
      <c r="H56" s="181" t="s">
        <v>615</v>
      </c>
      <c r="I56" s="170">
        <v>4763</v>
      </c>
      <c r="J56" s="169" t="s">
        <v>138</v>
      </c>
      <c r="K56" s="169" t="s">
        <v>617</v>
      </c>
      <c r="S56" s="161" t="s">
        <v>276</v>
      </c>
      <c r="T56" s="181" t="s">
        <v>615</v>
      </c>
      <c r="U56" s="170">
        <v>1000</v>
      </c>
      <c r="V56" s="169" t="s">
        <v>138</v>
      </c>
      <c r="W56" s="169" t="s">
        <v>619</v>
      </c>
    </row>
    <row r="57" spans="1:23">
      <c r="A57" s="161" t="s">
        <v>277</v>
      </c>
      <c r="B57" s="181" t="s">
        <v>615</v>
      </c>
      <c r="C57" s="170">
        <v>4000</v>
      </c>
      <c r="D57" s="169" t="s">
        <v>138</v>
      </c>
      <c r="E57" s="169" t="s">
        <v>616</v>
      </c>
      <c r="G57" s="161" t="s">
        <v>301</v>
      </c>
      <c r="H57" s="181" t="s">
        <v>615</v>
      </c>
      <c r="I57" s="170">
        <v>4763</v>
      </c>
      <c r="J57" s="169" t="s">
        <v>138</v>
      </c>
      <c r="K57" s="169" t="s">
        <v>617</v>
      </c>
      <c r="S57" s="161" t="s">
        <v>277</v>
      </c>
      <c r="T57" s="181" t="s">
        <v>615</v>
      </c>
      <c r="U57" s="170">
        <v>1000</v>
      </c>
      <c r="V57" s="169" t="s">
        <v>138</v>
      </c>
      <c r="W57" s="169" t="s">
        <v>619</v>
      </c>
    </row>
    <row r="58" spans="1:23">
      <c r="A58" s="161" t="s">
        <v>278</v>
      </c>
      <c r="B58" s="181" t="s">
        <v>615</v>
      </c>
      <c r="C58" s="170">
        <v>4000</v>
      </c>
      <c r="D58" s="169" t="s">
        <v>138</v>
      </c>
      <c r="E58" s="169" t="s">
        <v>616</v>
      </c>
      <c r="G58" s="161" t="s">
        <v>302</v>
      </c>
      <c r="H58" s="181" t="s">
        <v>615</v>
      </c>
      <c r="I58" s="170">
        <v>4763</v>
      </c>
      <c r="J58" s="169" t="s">
        <v>138</v>
      </c>
      <c r="K58" s="169" t="s">
        <v>617</v>
      </c>
      <c r="S58" s="161" t="s">
        <v>278</v>
      </c>
      <c r="T58" s="181" t="s">
        <v>615</v>
      </c>
      <c r="U58" s="170">
        <v>1000</v>
      </c>
      <c r="V58" s="169" t="s">
        <v>138</v>
      </c>
      <c r="W58" s="169" t="s">
        <v>619</v>
      </c>
    </row>
    <row r="59" spans="1:23">
      <c r="A59" s="161" t="s">
        <v>279</v>
      </c>
      <c r="B59" s="181" t="s">
        <v>615</v>
      </c>
      <c r="C59" s="170">
        <v>4000</v>
      </c>
      <c r="D59" s="169" t="s">
        <v>138</v>
      </c>
      <c r="E59" s="169" t="s">
        <v>616</v>
      </c>
      <c r="G59" s="161" t="s">
        <v>303</v>
      </c>
      <c r="H59" s="181" t="s">
        <v>615</v>
      </c>
      <c r="I59" s="170">
        <v>4763</v>
      </c>
      <c r="J59" s="169" t="s">
        <v>138</v>
      </c>
      <c r="K59" s="169" t="s">
        <v>617</v>
      </c>
      <c r="S59" s="161" t="s">
        <v>279</v>
      </c>
      <c r="T59" s="181" t="s">
        <v>615</v>
      </c>
      <c r="U59" s="170">
        <v>1000</v>
      </c>
      <c r="V59" s="169" t="s">
        <v>138</v>
      </c>
      <c r="W59" s="169" t="s">
        <v>619</v>
      </c>
    </row>
    <row r="60" spans="1:23">
      <c r="A60" s="161" t="s">
        <v>280</v>
      </c>
      <c r="B60" s="181" t="s">
        <v>615</v>
      </c>
      <c r="C60" s="170">
        <v>4000</v>
      </c>
      <c r="D60" s="169" t="s">
        <v>138</v>
      </c>
      <c r="E60" s="169" t="s">
        <v>616</v>
      </c>
      <c r="G60" s="161" t="s">
        <v>304</v>
      </c>
      <c r="H60" s="181" t="s">
        <v>615</v>
      </c>
      <c r="I60" s="170">
        <v>4763</v>
      </c>
      <c r="J60" s="169" t="s">
        <v>138</v>
      </c>
      <c r="K60" s="169" t="s">
        <v>617</v>
      </c>
      <c r="S60" s="161" t="s">
        <v>280</v>
      </c>
      <c r="T60" s="181" t="s">
        <v>615</v>
      </c>
      <c r="U60" s="170">
        <v>1000</v>
      </c>
      <c r="V60" s="169" t="s">
        <v>138</v>
      </c>
      <c r="W60" s="169" t="s">
        <v>619</v>
      </c>
    </row>
    <row r="61" spans="1:23">
      <c r="A61" s="161" t="s">
        <v>281</v>
      </c>
      <c r="B61" s="181" t="s">
        <v>615</v>
      </c>
      <c r="C61" s="170">
        <v>4000</v>
      </c>
      <c r="D61" s="169" t="s">
        <v>138</v>
      </c>
      <c r="E61" s="169" t="s">
        <v>616</v>
      </c>
      <c r="G61" s="161" t="s">
        <v>305</v>
      </c>
      <c r="H61" s="181" t="s">
        <v>615</v>
      </c>
      <c r="I61" s="170">
        <v>4763</v>
      </c>
      <c r="J61" s="169" t="s">
        <v>138</v>
      </c>
      <c r="K61" s="169" t="s">
        <v>617</v>
      </c>
      <c r="S61" s="161" t="s">
        <v>281</v>
      </c>
      <c r="T61" s="181" t="s">
        <v>615</v>
      </c>
      <c r="U61" s="170">
        <v>1000</v>
      </c>
      <c r="V61" s="169" t="s">
        <v>138</v>
      </c>
      <c r="W61" s="169" t="s">
        <v>619</v>
      </c>
    </row>
    <row r="62" spans="1:23">
      <c r="A62" s="161" t="s">
        <v>282</v>
      </c>
      <c r="B62" s="181" t="s">
        <v>615</v>
      </c>
      <c r="C62" s="170">
        <v>4000</v>
      </c>
      <c r="D62" s="169" t="s">
        <v>138</v>
      </c>
      <c r="E62" s="169" t="s">
        <v>616</v>
      </c>
      <c r="G62" s="161" t="s">
        <v>306</v>
      </c>
      <c r="H62" s="181" t="s">
        <v>615</v>
      </c>
      <c r="I62" s="170">
        <v>4763</v>
      </c>
      <c r="J62" s="169" t="s">
        <v>138</v>
      </c>
      <c r="K62" s="169" t="s">
        <v>617</v>
      </c>
      <c r="S62" s="161" t="s">
        <v>282</v>
      </c>
      <c r="T62" s="181" t="s">
        <v>615</v>
      </c>
      <c r="U62" s="170">
        <v>1000</v>
      </c>
      <c r="V62" s="169" t="s">
        <v>138</v>
      </c>
      <c r="W62" s="169" t="s">
        <v>619</v>
      </c>
    </row>
    <row r="63" spans="1:23">
      <c r="A63" s="161" t="s">
        <v>283</v>
      </c>
      <c r="B63" s="181" t="s">
        <v>615</v>
      </c>
      <c r="C63" s="170">
        <v>4000</v>
      </c>
      <c r="D63" s="169" t="s">
        <v>138</v>
      </c>
      <c r="E63" s="169" t="s">
        <v>616</v>
      </c>
      <c r="G63" s="161" t="s">
        <v>307</v>
      </c>
      <c r="H63" s="181" t="s">
        <v>615</v>
      </c>
      <c r="I63" s="170">
        <v>4763</v>
      </c>
      <c r="J63" s="169" t="s">
        <v>138</v>
      </c>
      <c r="K63" s="169" t="s">
        <v>617</v>
      </c>
      <c r="S63" s="161" t="s">
        <v>283</v>
      </c>
      <c r="T63" s="181" t="s">
        <v>615</v>
      </c>
      <c r="U63" s="170">
        <v>1000</v>
      </c>
      <c r="V63" s="169" t="s">
        <v>138</v>
      </c>
      <c r="W63" s="169" t="s">
        <v>619</v>
      </c>
    </row>
    <row r="64" spans="1:23">
      <c r="A64" s="161" t="s">
        <v>284</v>
      </c>
      <c r="B64" s="181" t="s">
        <v>615</v>
      </c>
      <c r="C64" s="170">
        <v>4000</v>
      </c>
      <c r="D64" s="169" t="s">
        <v>138</v>
      </c>
      <c r="E64" s="169" t="s">
        <v>616</v>
      </c>
      <c r="G64" s="161" t="s">
        <v>308</v>
      </c>
      <c r="H64" s="181" t="s">
        <v>615</v>
      </c>
      <c r="I64" s="170">
        <v>4763</v>
      </c>
      <c r="J64" s="169" t="s">
        <v>138</v>
      </c>
      <c r="K64" s="169" t="s">
        <v>617</v>
      </c>
      <c r="S64" s="161" t="s">
        <v>284</v>
      </c>
      <c r="T64" s="181" t="s">
        <v>615</v>
      </c>
      <c r="U64" s="170">
        <v>1000</v>
      </c>
      <c r="V64" s="169" t="s">
        <v>138</v>
      </c>
      <c r="W64" s="169" t="s">
        <v>619</v>
      </c>
    </row>
    <row r="65" spans="1:23">
      <c r="A65" s="161" t="s">
        <v>285</v>
      </c>
      <c r="B65" s="181" t="s">
        <v>615</v>
      </c>
      <c r="C65" s="170">
        <v>4000</v>
      </c>
      <c r="D65" s="169" t="s">
        <v>138</v>
      </c>
      <c r="E65" s="169" t="s">
        <v>616</v>
      </c>
      <c r="G65" s="161" t="s">
        <v>309</v>
      </c>
      <c r="H65" s="181" t="s">
        <v>615</v>
      </c>
      <c r="I65" s="170">
        <v>4763</v>
      </c>
      <c r="J65" s="169" t="s">
        <v>138</v>
      </c>
      <c r="K65" s="169" t="s">
        <v>617</v>
      </c>
      <c r="S65" s="161" t="s">
        <v>285</v>
      </c>
      <c r="T65" s="181" t="s">
        <v>615</v>
      </c>
      <c r="U65" s="170">
        <v>1000</v>
      </c>
      <c r="V65" s="169" t="s">
        <v>138</v>
      </c>
      <c r="W65" s="169" t="s">
        <v>619</v>
      </c>
    </row>
    <row r="66" spans="1:23">
      <c r="A66" s="161" t="s">
        <v>286</v>
      </c>
      <c r="B66" s="181" t="s">
        <v>615</v>
      </c>
      <c r="C66" s="170">
        <v>4000</v>
      </c>
      <c r="D66" s="169" t="s">
        <v>138</v>
      </c>
      <c r="E66" s="169" t="s">
        <v>616</v>
      </c>
      <c r="G66" s="161" t="s">
        <v>310</v>
      </c>
      <c r="H66" s="181" t="s">
        <v>615</v>
      </c>
      <c r="I66" s="170">
        <v>4763</v>
      </c>
      <c r="J66" s="169" t="s">
        <v>138</v>
      </c>
      <c r="K66" s="169" t="s">
        <v>617</v>
      </c>
      <c r="S66" s="161" t="s">
        <v>286</v>
      </c>
      <c r="T66" s="181" t="s">
        <v>615</v>
      </c>
      <c r="U66" s="170">
        <v>1000</v>
      </c>
      <c r="V66" s="169" t="s">
        <v>138</v>
      </c>
      <c r="W66" s="169" t="s">
        <v>619</v>
      </c>
    </row>
    <row r="67" spans="1:23">
      <c r="A67" s="161" t="s">
        <v>287</v>
      </c>
      <c r="B67" s="181" t="s">
        <v>615</v>
      </c>
      <c r="C67" s="170">
        <v>4000</v>
      </c>
      <c r="D67" s="169" t="s">
        <v>138</v>
      </c>
      <c r="E67" s="169" t="s">
        <v>616</v>
      </c>
      <c r="G67" s="161" t="s">
        <v>311</v>
      </c>
      <c r="H67" s="181" t="s">
        <v>615</v>
      </c>
      <c r="I67" s="170">
        <v>4763</v>
      </c>
      <c r="J67" s="169" t="s">
        <v>138</v>
      </c>
      <c r="K67" s="169" t="s">
        <v>617</v>
      </c>
      <c r="S67" s="161" t="s">
        <v>287</v>
      </c>
      <c r="T67" s="181" t="s">
        <v>615</v>
      </c>
      <c r="U67" s="170">
        <v>1000</v>
      </c>
      <c r="V67" s="169" t="s">
        <v>138</v>
      </c>
      <c r="W67" s="169" t="s">
        <v>619</v>
      </c>
    </row>
    <row r="68" spans="1:23">
      <c r="A68" s="161" t="s">
        <v>288</v>
      </c>
      <c r="B68" s="181" t="s">
        <v>615</v>
      </c>
      <c r="C68" s="170">
        <v>4000</v>
      </c>
      <c r="D68" s="169" t="s">
        <v>138</v>
      </c>
      <c r="E68" s="169" t="s">
        <v>616</v>
      </c>
      <c r="G68" s="161" t="s">
        <v>312</v>
      </c>
      <c r="H68" s="181" t="s">
        <v>615</v>
      </c>
      <c r="I68" s="170">
        <v>4763</v>
      </c>
      <c r="J68" s="169" t="s">
        <v>138</v>
      </c>
      <c r="K68" s="169" t="s">
        <v>617</v>
      </c>
      <c r="S68" s="161" t="s">
        <v>288</v>
      </c>
      <c r="T68" s="181" t="s">
        <v>615</v>
      </c>
      <c r="U68" s="170">
        <v>1000</v>
      </c>
      <c r="V68" s="169" t="s">
        <v>138</v>
      </c>
      <c r="W68" s="169" t="s">
        <v>619</v>
      </c>
    </row>
    <row r="69" spans="1:23">
      <c r="A69" s="161" t="s">
        <v>289</v>
      </c>
      <c r="B69" s="181" t="s">
        <v>615</v>
      </c>
      <c r="C69" s="170">
        <v>4000</v>
      </c>
      <c r="D69" s="169" t="s">
        <v>138</v>
      </c>
      <c r="E69" s="169" t="s">
        <v>616</v>
      </c>
      <c r="G69" s="161" t="s">
        <v>313</v>
      </c>
      <c r="H69" s="181" t="s">
        <v>615</v>
      </c>
      <c r="I69" s="170">
        <v>4763</v>
      </c>
      <c r="J69" s="169" t="s">
        <v>138</v>
      </c>
      <c r="K69" s="169" t="s">
        <v>617</v>
      </c>
      <c r="S69" s="161" t="s">
        <v>289</v>
      </c>
      <c r="T69" s="181" t="s">
        <v>615</v>
      </c>
      <c r="U69" s="170">
        <v>1000</v>
      </c>
      <c r="V69" s="169" t="s">
        <v>138</v>
      </c>
      <c r="W69" s="169" t="s">
        <v>619</v>
      </c>
    </row>
    <row r="70" spans="1:23">
      <c r="A70" s="161" t="s">
        <v>290</v>
      </c>
      <c r="B70" s="181" t="s">
        <v>615</v>
      </c>
      <c r="C70" s="170">
        <v>4000</v>
      </c>
      <c r="D70" s="169" t="s">
        <v>138</v>
      </c>
      <c r="E70" s="169" t="s">
        <v>616</v>
      </c>
      <c r="G70" s="161" t="s">
        <v>314</v>
      </c>
      <c r="H70" s="181" t="s">
        <v>615</v>
      </c>
      <c r="I70" s="170">
        <v>4763</v>
      </c>
      <c r="J70" s="169" t="s">
        <v>138</v>
      </c>
      <c r="K70" s="169" t="s">
        <v>617</v>
      </c>
      <c r="S70" s="161" t="s">
        <v>290</v>
      </c>
      <c r="T70" s="181" t="s">
        <v>615</v>
      </c>
      <c r="U70" s="170">
        <v>1000</v>
      </c>
      <c r="V70" s="169" t="s">
        <v>138</v>
      </c>
      <c r="W70" s="169" t="s">
        <v>619</v>
      </c>
    </row>
    <row r="71" spans="1:23">
      <c r="A71" s="161" t="s">
        <v>291</v>
      </c>
      <c r="B71" s="181" t="s">
        <v>615</v>
      </c>
      <c r="C71" s="170">
        <v>4000</v>
      </c>
      <c r="D71" s="169" t="s">
        <v>138</v>
      </c>
      <c r="E71" s="169" t="s">
        <v>616</v>
      </c>
      <c r="G71" s="161" t="s">
        <v>315</v>
      </c>
      <c r="H71" s="181" t="s">
        <v>615</v>
      </c>
      <c r="I71" s="170">
        <v>4763</v>
      </c>
      <c r="J71" s="169" t="s">
        <v>138</v>
      </c>
      <c r="K71" s="169" t="s">
        <v>617</v>
      </c>
      <c r="S71" s="161" t="s">
        <v>291</v>
      </c>
      <c r="T71" s="181" t="s">
        <v>615</v>
      </c>
      <c r="U71" s="170">
        <v>1000</v>
      </c>
      <c r="V71" s="169" t="s">
        <v>138</v>
      </c>
      <c r="W71" s="169" t="s">
        <v>619</v>
      </c>
    </row>
    <row r="72" spans="1:23">
      <c r="A72" s="161" t="s">
        <v>292</v>
      </c>
      <c r="B72" s="181" t="s">
        <v>615</v>
      </c>
      <c r="C72" s="170">
        <v>4000</v>
      </c>
      <c r="D72" s="169" t="s">
        <v>138</v>
      </c>
      <c r="E72" s="169" t="s">
        <v>616</v>
      </c>
      <c r="G72" s="161" t="s">
        <v>316</v>
      </c>
      <c r="H72" s="181" t="s">
        <v>615</v>
      </c>
      <c r="I72" s="170">
        <v>4763</v>
      </c>
      <c r="J72" s="169" t="s">
        <v>138</v>
      </c>
      <c r="K72" s="169" t="s">
        <v>617</v>
      </c>
      <c r="S72" s="161" t="s">
        <v>292</v>
      </c>
      <c r="T72" s="181" t="s">
        <v>615</v>
      </c>
      <c r="U72" s="170">
        <v>1000</v>
      </c>
      <c r="V72" s="169" t="s">
        <v>138</v>
      </c>
      <c r="W72" s="169" t="s">
        <v>619</v>
      </c>
    </row>
    <row r="73" spans="1:23">
      <c r="A73" s="161" t="s">
        <v>293</v>
      </c>
      <c r="B73" s="181" t="s">
        <v>615</v>
      </c>
      <c r="C73" s="170">
        <v>4000</v>
      </c>
      <c r="D73" s="169" t="s">
        <v>138</v>
      </c>
      <c r="E73" s="169" t="s">
        <v>616</v>
      </c>
      <c r="G73" s="161" t="s">
        <v>317</v>
      </c>
      <c r="H73" s="181" t="s">
        <v>615</v>
      </c>
      <c r="I73" s="170">
        <v>4763</v>
      </c>
      <c r="J73" s="169" t="s">
        <v>138</v>
      </c>
      <c r="K73" s="169" t="s">
        <v>617</v>
      </c>
      <c r="S73" s="161" t="s">
        <v>293</v>
      </c>
      <c r="T73" s="181" t="s">
        <v>615</v>
      </c>
      <c r="U73" s="170">
        <v>1000</v>
      </c>
      <c r="V73" s="169" t="s">
        <v>138</v>
      </c>
      <c r="W73" s="169" t="s">
        <v>619</v>
      </c>
    </row>
    <row r="74" spans="1:23">
      <c r="A74" s="161" t="s">
        <v>294</v>
      </c>
      <c r="B74" s="181" t="s">
        <v>615</v>
      </c>
      <c r="C74" s="170">
        <v>4000</v>
      </c>
      <c r="D74" s="169" t="s">
        <v>138</v>
      </c>
      <c r="E74" s="169" t="s">
        <v>616</v>
      </c>
      <c r="G74" s="161" t="s">
        <v>318</v>
      </c>
      <c r="H74" s="181" t="s">
        <v>615</v>
      </c>
      <c r="I74" s="170">
        <v>4763</v>
      </c>
      <c r="J74" s="169" t="s">
        <v>138</v>
      </c>
      <c r="K74" s="169" t="s">
        <v>617</v>
      </c>
      <c r="S74" s="161" t="s">
        <v>294</v>
      </c>
      <c r="T74" s="181" t="s">
        <v>615</v>
      </c>
      <c r="U74" s="170">
        <v>1000</v>
      </c>
      <c r="V74" s="169" t="s">
        <v>138</v>
      </c>
      <c r="W74" s="169" t="s">
        <v>619</v>
      </c>
    </row>
    <row r="75" spans="1:23">
      <c r="A75" s="161" t="s">
        <v>295</v>
      </c>
      <c r="B75" s="181" t="s">
        <v>615</v>
      </c>
      <c r="C75" s="170">
        <v>4000</v>
      </c>
      <c r="D75" s="169" t="s">
        <v>138</v>
      </c>
      <c r="E75" s="169" t="s">
        <v>616</v>
      </c>
      <c r="G75" s="161" t="s">
        <v>319</v>
      </c>
      <c r="H75" s="181" t="s">
        <v>615</v>
      </c>
      <c r="I75" s="170">
        <v>4763</v>
      </c>
      <c r="J75" s="169" t="s">
        <v>138</v>
      </c>
      <c r="K75" s="169" t="s">
        <v>617</v>
      </c>
      <c r="S75" s="161" t="s">
        <v>295</v>
      </c>
      <c r="T75" s="181" t="s">
        <v>615</v>
      </c>
      <c r="U75" s="170">
        <v>1000</v>
      </c>
      <c r="V75" s="169" t="s">
        <v>138</v>
      </c>
      <c r="W75" s="169" t="s">
        <v>619</v>
      </c>
    </row>
    <row r="76" spans="1:23">
      <c r="A76" s="161" t="s">
        <v>296</v>
      </c>
      <c r="B76" s="181" t="s">
        <v>615</v>
      </c>
      <c r="C76" s="170">
        <v>4000</v>
      </c>
      <c r="D76" s="169" t="s">
        <v>138</v>
      </c>
      <c r="E76" s="169" t="s">
        <v>616</v>
      </c>
      <c r="G76" s="161" t="s">
        <v>320</v>
      </c>
      <c r="H76" s="181" t="s">
        <v>615</v>
      </c>
      <c r="I76" s="170">
        <v>4763</v>
      </c>
      <c r="J76" s="169" t="s">
        <v>138</v>
      </c>
      <c r="K76" s="169" t="s">
        <v>617</v>
      </c>
      <c r="S76" s="161" t="s">
        <v>296</v>
      </c>
      <c r="T76" s="181" t="s">
        <v>615</v>
      </c>
      <c r="U76" s="170">
        <v>1000</v>
      </c>
      <c r="V76" s="169" t="s">
        <v>138</v>
      </c>
      <c r="W76" s="169" t="s">
        <v>619</v>
      </c>
    </row>
    <row r="77" spans="1:23">
      <c r="A77" s="161" t="s">
        <v>297</v>
      </c>
      <c r="B77" s="181" t="s">
        <v>615</v>
      </c>
      <c r="C77" s="170">
        <v>4000</v>
      </c>
      <c r="D77" s="169" t="s">
        <v>138</v>
      </c>
      <c r="E77" s="169" t="s">
        <v>616</v>
      </c>
      <c r="G77" s="161" t="s">
        <v>321</v>
      </c>
      <c r="H77" s="181" t="s">
        <v>615</v>
      </c>
      <c r="I77" s="170">
        <v>4763</v>
      </c>
      <c r="J77" s="169" t="s">
        <v>138</v>
      </c>
      <c r="K77" s="169" t="s">
        <v>617</v>
      </c>
      <c r="S77" s="161" t="s">
        <v>297</v>
      </c>
      <c r="T77" s="181" t="s">
        <v>615</v>
      </c>
      <c r="U77" s="170">
        <v>1000</v>
      </c>
      <c r="V77" s="169" t="s">
        <v>138</v>
      </c>
      <c r="W77" s="169" t="s">
        <v>619</v>
      </c>
    </row>
    <row r="78" spans="1:23">
      <c r="A78" s="161" t="s">
        <v>298</v>
      </c>
      <c r="B78" s="181" t="s">
        <v>615</v>
      </c>
      <c r="C78" s="170">
        <v>4000</v>
      </c>
      <c r="D78" s="169" t="s">
        <v>138</v>
      </c>
      <c r="E78" s="169" t="s">
        <v>616</v>
      </c>
      <c r="G78" s="161" t="s">
        <v>322</v>
      </c>
      <c r="H78" s="181" t="s">
        <v>615</v>
      </c>
      <c r="I78" s="170">
        <v>4763</v>
      </c>
      <c r="J78" s="169" t="s">
        <v>138</v>
      </c>
      <c r="K78" s="169" t="s">
        <v>617</v>
      </c>
      <c r="S78" s="161" t="s">
        <v>298</v>
      </c>
      <c r="T78" s="181" t="s">
        <v>615</v>
      </c>
      <c r="U78" s="170">
        <v>1000</v>
      </c>
      <c r="V78" s="169" t="s">
        <v>138</v>
      </c>
      <c r="W78" s="169" t="s">
        <v>619</v>
      </c>
    </row>
    <row r="79" spans="1:23">
      <c r="A79" s="161" t="s">
        <v>299</v>
      </c>
      <c r="B79" s="181" t="s">
        <v>615</v>
      </c>
      <c r="C79" s="170">
        <v>4000</v>
      </c>
      <c r="D79" s="169" t="s">
        <v>138</v>
      </c>
      <c r="E79" s="169" t="s">
        <v>616</v>
      </c>
      <c r="G79" s="161" t="s">
        <v>323</v>
      </c>
      <c r="H79" s="181" t="s">
        <v>615</v>
      </c>
      <c r="I79" s="170">
        <v>4763</v>
      </c>
      <c r="J79" s="169" t="s">
        <v>138</v>
      </c>
      <c r="K79" s="169" t="s">
        <v>617</v>
      </c>
      <c r="S79" s="161" t="s">
        <v>299</v>
      </c>
      <c r="T79" s="181" t="s">
        <v>615</v>
      </c>
      <c r="U79" s="170">
        <v>1000</v>
      </c>
      <c r="V79" s="169" t="s">
        <v>138</v>
      </c>
      <c r="W79" s="169" t="s">
        <v>619</v>
      </c>
    </row>
    <row r="80" spans="1:23">
      <c r="A80" s="161" t="s">
        <v>300</v>
      </c>
      <c r="B80" s="181" t="s">
        <v>615</v>
      </c>
      <c r="C80" s="170">
        <v>4000</v>
      </c>
      <c r="D80" s="169" t="s">
        <v>138</v>
      </c>
      <c r="E80" s="169" t="s">
        <v>616</v>
      </c>
      <c r="G80" s="161" t="s">
        <v>324</v>
      </c>
      <c r="H80" s="181" t="s">
        <v>615</v>
      </c>
      <c r="I80" s="170">
        <v>4763</v>
      </c>
      <c r="J80" s="169" t="s">
        <v>138</v>
      </c>
      <c r="K80" s="169" t="s">
        <v>617</v>
      </c>
      <c r="S80" s="161" t="s">
        <v>300</v>
      </c>
      <c r="T80" s="181" t="s">
        <v>615</v>
      </c>
      <c r="U80" s="170">
        <v>1000</v>
      </c>
      <c r="V80" s="169" t="s">
        <v>138</v>
      </c>
      <c r="W80" s="169" t="s">
        <v>619</v>
      </c>
    </row>
    <row r="81" spans="1:23">
      <c r="A81" s="161" t="s">
        <v>301</v>
      </c>
      <c r="B81" s="181" t="s">
        <v>615</v>
      </c>
      <c r="C81" s="170">
        <v>4000</v>
      </c>
      <c r="D81" s="169" t="s">
        <v>138</v>
      </c>
      <c r="E81" s="169" t="s">
        <v>616</v>
      </c>
      <c r="G81" s="161" t="s">
        <v>325</v>
      </c>
      <c r="H81" s="181" t="s">
        <v>615</v>
      </c>
      <c r="I81" s="170">
        <v>4763</v>
      </c>
      <c r="J81" s="169" t="s">
        <v>138</v>
      </c>
      <c r="K81" s="169" t="s">
        <v>617</v>
      </c>
      <c r="S81" s="161" t="s">
        <v>301</v>
      </c>
      <c r="T81" s="181" t="s">
        <v>615</v>
      </c>
      <c r="U81" s="170">
        <v>1000</v>
      </c>
      <c r="V81" s="169" t="s">
        <v>138</v>
      </c>
      <c r="W81" s="169" t="s">
        <v>619</v>
      </c>
    </row>
    <row r="82" spans="1:23">
      <c r="A82" s="161" t="s">
        <v>302</v>
      </c>
      <c r="B82" s="181" t="s">
        <v>615</v>
      </c>
      <c r="C82" s="170">
        <v>4000</v>
      </c>
      <c r="D82" s="169" t="s">
        <v>138</v>
      </c>
      <c r="E82" s="169" t="s">
        <v>616</v>
      </c>
      <c r="G82" s="161" t="s">
        <v>326</v>
      </c>
      <c r="H82" s="181" t="s">
        <v>615</v>
      </c>
      <c r="I82" s="170">
        <v>4763</v>
      </c>
      <c r="J82" s="169" t="s">
        <v>138</v>
      </c>
      <c r="K82" s="169" t="s">
        <v>617</v>
      </c>
      <c r="S82" s="161" t="s">
        <v>302</v>
      </c>
      <c r="T82" s="181" t="s">
        <v>615</v>
      </c>
      <c r="U82" s="170">
        <v>1000</v>
      </c>
      <c r="V82" s="169" t="s">
        <v>138</v>
      </c>
      <c r="W82" s="169" t="s">
        <v>619</v>
      </c>
    </row>
    <row r="83" spans="1:23">
      <c r="A83" s="161" t="s">
        <v>303</v>
      </c>
      <c r="B83" s="181" t="s">
        <v>615</v>
      </c>
      <c r="C83" s="170">
        <v>4000</v>
      </c>
      <c r="D83" s="169" t="s">
        <v>138</v>
      </c>
      <c r="E83" s="169" t="s">
        <v>616</v>
      </c>
      <c r="G83" s="161" t="s">
        <v>327</v>
      </c>
      <c r="H83" s="181" t="s">
        <v>615</v>
      </c>
      <c r="I83" s="170">
        <v>4763</v>
      </c>
      <c r="J83" s="169" t="s">
        <v>138</v>
      </c>
      <c r="K83" s="169" t="s">
        <v>617</v>
      </c>
      <c r="S83" s="161" t="s">
        <v>303</v>
      </c>
      <c r="T83" s="181" t="s">
        <v>615</v>
      </c>
      <c r="U83" s="170">
        <v>1000</v>
      </c>
      <c r="V83" s="169" t="s">
        <v>138</v>
      </c>
      <c r="W83" s="169" t="s">
        <v>619</v>
      </c>
    </row>
    <row r="84" spans="1:23">
      <c r="A84" s="161" t="s">
        <v>304</v>
      </c>
      <c r="B84" s="181" t="s">
        <v>615</v>
      </c>
      <c r="C84" s="170">
        <v>4000</v>
      </c>
      <c r="D84" s="169" t="s">
        <v>138</v>
      </c>
      <c r="E84" s="169" t="s">
        <v>616</v>
      </c>
      <c r="G84" s="161" t="s">
        <v>328</v>
      </c>
      <c r="H84" s="181" t="s">
        <v>615</v>
      </c>
      <c r="I84" s="170">
        <v>4763</v>
      </c>
      <c r="J84" s="169" t="s">
        <v>138</v>
      </c>
      <c r="K84" s="169" t="s">
        <v>617</v>
      </c>
      <c r="S84" s="161" t="s">
        <v>304</v>
      </c>
      <c r="T84" s="181" t="s">
        <v>615</v>
      </c>
      <c r="U84" s="170">
        <v>1000</v>
      </c>
      <c r="V84" s="169" t="s">
        <v>138</v>
      </c>
      <c r="W84" s="169" t="s">
        <v>619</v>
      </c>
    </row>
    <row r="85" spans="1:23">
      <c r="A85" s="161" t="s">
        <v>305</v>
      </c>
      <c r="B85" s="181" t="s">
        <v>615</v>
      </c>
      <c r="C85" s="170">
        <v>4000</v>
      </c>
      <c r="D85" s="169" t="s">
        <v>138</v>
      </c>
      <c r="E85" s="169" t="s">
        <v>616</v>
      </c>
      <c r="G85" s="161" t="s">
        <v>329</v>
      </c>
      <c r="H85" s="181" t="s">
        <v>615</v>
      </c>
      <c r="I85" s="170">
        <v>4763</v>
      </c>
      <c r="J85" s="169" t="s">
        <v>138</v>
      </c>
      <c r="K85" s="169" t="s">
        <v>617</v>
      </c>
      <c r="S85" s="161" t="s">
        <v>305</v>
      </c>
      <c r="T85" s="181" t="s">
        <v>615</v>
      </c>
      <c r="U85" s="170">
        <v>1000</v>
      </c>
      <c r="V85" s="169" t="s">
        <v>138</v>
      </c>
      <c r="W85" s="169" t="s">
        <v>619</v>
      </c>
    </row>
    <row r="86" spans="1:23">
      <c r="A86" s="161" t="s">
        <v>306</v>
      </c>
      <c r="B86" s="181" t="s">
        <v>615</v>
      </c>
      <c r="C86" s="170">
        <v>4000</v>
      </c>
      <c r="D86" s="169" t="s">
        <v>138</v>
      </c>
      <c r="E86" s="169" t="s">
        <v>616</v>
      </c>
      <c r="G86" s="161" t="s">
        <v>330</v>
      </c>
      <c r="H86" s="181" t="s">
        <v>615</v>
      </c>
      <c r="I86" s="170">
        <v>4763</v>
      </c>
      <c r="J86" s="169" t="s">
        <v>138</v>
      </c>
      <c r="K86" s="169" t="s">
        <v>617</v>
      </c>
      <c r="S86" s="161" t="s">
        <v>306</v>
      </c>
      <c r="T86" s="181" t="s">
        <v>615</v>
      </c>
      <c r="U86" s="170">
        <v>1000</v>
      </c>
      <c r="V86" s="169" t="s">
        <v>138</v>
      </c>
      <c r="W86" s="169" t="s">
        <v>619</v>
      </c>
    </row>
    <row r="87" spans="1:23">
      <c r="A87" s="161" t="s">
        <v>307</v>
      </c>
      <c r="B87" s="181" t="s">
        <v>615</v>
      </c>
      <c r="C87" s="170">
        <v>4000</v>
      </c>
      <c r="D87" s="169" t="s">
        <v>138</v>
      </c>
      <c r="E87" s="169" t="s">
        <v>616</v>
      </c>
      <c r="G87" s="161" t="s">
        <v>331</v>
      </c>
      <c r="H87" s="181" t="s">
        <v>615</v>
      </c>
      <c r="I87" s="170">
        <v>4763</v>
      </c>
      <c r="J87" s="169" t="s">
        <v>138</v>
      </c>
      <c r="K87" s="169" t="s">
        <v>617</v>
      </c>
      <c r="S87" s="161" t="s">
        <v>307</v>
      </c>
      <c r="T87" s="181" t="s">
        <v>615</v>
      </c>
      <c r="U87" s="170">
        <v>1000</v>
      </c>
      <c r="V87" s="169" t="s">
        <v>138</v>
      </c>
      <c r="W87" s="169" t="s">
        <v>619</v>
      </c>
    </row>
    <row r="88" spans="1:23">
      <c r="A88" s="161" t="s">
        <v>308</v>
      </c>
      <c r="B88" s="181" t="s">
        <v>615</v>
      </c>
      <c r="C88" s="170">
        <v>4000</v>
      </c>
      <c r="D88" s="169" t="s">
        <v>138</v>
      </c>
      <c r="E88" s="169" t="s">
        <v>616</v>
      </c>
      <c r="G88" s="161" t="s">
        <v>332</v>
      </c>
      <c r="H88" s="181" t="s">
        <v>615</v>
      </c>
      <c r="I88" s="170">
        <v>4763</v>
      </c>
      <c r="J88" s="169" t="s">
        <v>138</v>
      </c>
      <c r="K88" s="169" t="s">
        <v>617</v>
      </c>
      <c r="S88" s="161" t="s">
        <v>308</v>
      </c>
      <c r="T88" s="181" t="s">
        <v>615</v>
      </c>
      <c r="U88" s="170">
        <v>1000</v>
      </c>
      <c r="V88" s="169" t="s">
        <v>138</v>
      </c>
      <c r="W88" s="169" t="s">
        <v>619</v>
      </c>
    </row>
    <row r="89" spans="1:23">
      <c r="A89" s="161" t="s">
        <v>309</v>
      </c>
      <c r="B89" s="181" t="s">
        <v>615</v>
      </c>
      <c r="C89" s="170">
        <v>4000</v>
      </c>
      <c r="D89" s="169" t="s">
        <v>138</v>
      </c>
      <c r="E89" s="169" t="s">
        <v>616</v>
      </c>
      <c r="G89" s="161" t="s">
        <v>333</v>
      </c>
      <c r="H89" s="181" t="s">
        <v>615</v>
      </c>
      <c r="I89" s="170">
        <v>4763</v>
      </c>
      <c r="J89" s="169" t="s">
        <v>138</v>
      </c>
      <c r="K89" s="169" t="s">
        <v>617</v>
      </c>
      <c r="S89" s="161" t="s">
        <v>309</v>
      </c>
      <c r="T89" s="181" t="s">
        <v>615</v>
      </c>
      <c r="U89" s="170">
        <v>1000</v>
      </c>
      <c r="V89" s="169" t="s">
        <v>138</v>
      </c>
      <c r="W89" s="169" t="s">
        <v>619</v>
      </c>
    </row>
    <row r="90" spans="1:23">
      <c r="A90" s="161" t="s">
        <v>310</v>
      </c>
      <c r="B90" s="181" t="s">
        <v>615</v>
      </c>
      <c r="C90" s="170">
        <v>4000</v>
      </c>
      <c r="D90" s="169" t="s">
        <v>138</v>
      </c>
      <c r="E90" s="169" t="s">
        <v>616</v>
      </c>
      <c r="G90" s="161" t="s">
        <v>334</v>
      </c>
      <c r="H90" s="181" t="s">
        <v>615</v>
      </c>
      <c r="I90" s="170">
        <v>4763</v>
      </c>
      <c r="J90" s="169" t="s">
        <v>138</v>
      </c>
      <c r="K90" s="169" t="s">
        <v>617</v>
      </c>
      <c r="S90" s="161" t="s">
        <v>310</v>
      </c>
      <c r="T90" s="181" t="s">
        <v>615</v>
      </c>
      <c r="U90" s="170">
        <v>1000</v>
      </c>
      <c r="V90" s="169" t="s">
        <v>138</v>
      </c>
      <c r="W90" s="169" t="s">
        <v>619</v>
      </c>
    </row>
    <row r="91" spans="1:23">
      <c r="A91" s="161" t="s">
        <v>311</v>
      </c>
      <c r="B91" s="181" t="s">
        <v>615</v>
      </c>
      <c r="C91" s="170">
        <v>4000</v>
      </c>
      <c r="D91" s="169" t="s">
        <v>138</v>
      </c>
      <c r="E91" s="169" t="s">
        <v>616</v>
      </c>
      <c r="G91" s="161" t="s">
        <v>335</v>
      </c>
      <c r="H91" s="181" t="s">
        <v>615</v>
      </c>
      <c r="I91" s="170">
        <v>4763</v>
      </c>
      <c r="J91" s="169" t="s">
        <v>138</v>
      </c>
      <c r="K91" s="169" t="s">
        <v>617</v>
      </c>
      <c r="S91" s="161" t="s">
        <v>311</v>
      </c>
      <c r="T91" s="181" t="s">
        <v>615</v>
      </c>
      <c r="U91" s="170">
        <v>1000</v>
      </c>
      <c r="V91" s="169" t="s">
        <v>138</v>
      </c>
      <c r="W91" s="169" t="s">
        <v>619</v>
      </c>
    </row>
    <row r="92" spans="1:23">
      <c r="A92" s="161" t="s">
        <v>312</v>
      </c>
      <c r="B92" s="181" t="s">
        <v>615</v>
      </c>
      <c r="C92" s="170">
        <v>4000</v>
      </c>
      <c r="D92" s="169" t="s">
        <v>138</v>
      </c>
      <c r="E92" s="169" t="s">
        <v>616</v>
      </c>
      <c r="G92" s="161" t="s">
        <v>336</v>
      </c>
      <c r="H92" s="181" t="s">
        <v>615</v>
      </c>
      <c r="I92" s="170">
        <v>4763</v>
      </c>
      <c r="J92" s="169" t="s">
        <v>138</v>
      </c>
      <c r="K92" s="169" t="s">
        <v>617</v>
      </c>
      <c r="S92" s="161" t="s">
        <v>312</v>
      </c>
      <c r="T92" s="181" t="s">
        <v>615</v>
      </c>
      <c r="U92" s="170">
        <v>1000</v>
      </c>
      <c r="V92" s="169" t="s">
        <v>138</v>
      </c>
      <c r="W92" s="169" t="s">
        <v>619</v>
      </c>
    </row>
    <row r="93" spans="1:23">
      <c r="A93" s="161" t="s">
        <v>313</v>
      </c>
      <c r="B93" s="181" t="s">
        <v>615</v>
      </c>
      <c r="C93" s="170">
        <v>4000</v>
      </c>
      <c r="D93" s="169" t="s">
        <v>138</v>
      </c>
      <c r="E93" s="169" t="s">
        <v>616</v>
      </c>
      <c r="G93" s="161" t="s">
        <v>337</v>
      </c>
      <c r="H93" s="181" t="s">
        <v>615</v>
      </c>
      <c r="I93" s="170">
        <v>4763</v>
      </c>
      <c r="J93" s="169" t="s">
        <v>138</v>
      </c>
      <c r="K93" s="169" t="s">
        <v>617</v>
      </c>
      <c r="S93" s="161" t="s">
        <v>313</v>
      </c>
      <c r="T93" s="181" t="s">
        <v>615</v>
      </c>
      <c r="U93" s="170">
        <v>1000</v>
      </c>
      <c r="V93" s="169" t="s">
        <v>138</v>
      </c>
      <c r="W93" s="169" t="s">
        <v>619</v>
      </c>
    </row>
    <row r="94" spans="1:23">
      <c r="A94" s="161" t="s">
        <v>314</v>
      </c>
      <c r="B94" s="181" t="s">
        <v>615</v>
      </c>
      <c r="C94" s="170">
        <v>4000</v>
      </c>
      <c r="D94" s="169" t="s">
        <v>138</v>
      </c>
      <c r="E94" s="169" t="s">
        <v>616</v>
      </c>
      <c r="G94" s="161" t="s">
        <v>338</v>
      </c>
      <c r="H94" s="181" t="s">
        <v>615</v>
      </c>
      <c r="I94" s="170">
        <v>4763</v>
      </c>
      <c r="J94" s="169" t="s">
        <v>138</v>
      </c>
      <c r="K94" s="169" t="s">
        <v>617</v>
      </c>
      <c r="S94" s="161" t="s">
        <v>314</v>
      </c>
      <c r="T94" s="181" t="s">
        <v>615</v>
      </c>
      <c r="U94" s="170">
        <v>1000</v>
      </c>
      <c r="V94" s="169" t="s">
        <v>138</v>
      </c>
      <c r="W94" s="169" t="s">
        <v>619</v>
      </c>
    </row>
    <row r="95" spans="1:23">
      <c r="A95" s="161" t="s">
        <v>315</v>
      </c>
      <c r="B95" s="181" t="s">
        <v>615</v>
      </c>
      <c r="C95" s="170">
        <v>4000</v>
      </c>
      <c r="D95" s="169" t="s">
        <v>138</v>
      </c>
      <c r="E95" s="169" t="s">
        <v>616</v>
      </c>
      <c r="G95" s="161" t="s">
        <v>339</v>
      </c>
      <c r="H95" s="181" t="s">
        <v>615</v>
      </c>
      <c r="I95" s="170">
        <v>4763</v>
      </c>
      <c r="J95" s="169" t="s">
        <v>138</v>
      </c>
      <c r="K95" s="169" t="s">
        <v>617</v>
      </c>
      <c r="S95" s="161" t="s">
        <v>315</v>
      </c>
      <c r="T95" s="181" t="s">
        <v>615</v>
      </c>
      <c r="U95" s="170">
        <v>1000</v>
      </c>
      <c r="V95" s="169" t="s">
        <v>138</v>
      </c>
      <c r="W95" s="169" t="s">
        <v>619</v>
      </c>
    </row>
    <row r="96" spans="1:23">
      <c r="A96" s="161" t="s">
        <v>316</v>
      </c>
      <c r="B96" s="181" t="s">
        <v>615</v>
      </c>
      <c r="C96" s="170">
        <v>4000</v>
      </c>
      <c r="D96" s="169" t="s">
        <v>138</v>
      </c>
      <c r="E96" s="169" t="s">
        <v>616</v>
      </c>
      <c r="G96" s="161" t="s">
        <v>340</v>
      </c>
      <c r="H96" s="181" t="s">
        <v>615</v>
      </c>
      <c r="I96" s="170">
        <v>4763</v>
      </c>
      <c r="J96" s="169" t="s">
        <v>138</v>
      </c>
      <c r="K96" s="169" t="s">
        <v>617</v>
      </c>
      <c r="S96" s="161" t="s">
        <v>316</v>
      </c>
      <c r="T96" s="181" t="s">
        <v>615</v>
      </c>
      <c r="U96" s="170">
        <v>1000</v>
      </c>
      <c r="V96" s="169" t="s">
        <v>138</v>
      </c>
      <c r="W96" s="169" t="s">
        <v>619</v>
      </c>
    </row>
    <row r="97" spans="1:23">
      <c r="A97" s="161" t="s">
        <v>317</v>
      </c>
      <c r="B97" s="181" t="s">
        <v>615</v>
      </c>
      <c r="C97" s="170">
        <v>4000</v>
      </c>
      <c r="D97" s="169" t="s">
        <v>138</v>
      </c>
      <c r="E97" s="169" t="s">
        <v>616</v>
      </c>
      <c r="G97" s="161" t="s">
        <v>341</v>
      </c>
      <c r="H97" s="181" t="s">
        <v>615</v>
      </c>
      <c r="I97" s="170">
        <v>4763</v>
      </c>
      <c r="J97" s="169" t="s">
        <v>138</v>
      </c>
      <c r="K97" s="169" t="s">
        <v>617</v>
      </c>
      <c r="S97" s="161" t="s">
        <v>317</v>
      </c>
      <c r="T97" s="181" t="s">
        <v>615</v>
      </c>
      <c r="U97" s="170">
        <v>1000</v>
      </c>
      <c r="V97" s="169" t="s">
        <v>138</v>
      </c>
      <c r="W97" s="169" t="s">
        <v>619</v>
      </c>
    </row>
    <row r="98" spans="1:23">
      <c r="A98" s="161" t="s">
        <v>318</v>
      </c>
      <c r="B98" s="181" t="s">
        <v>615</v>
      </c>
      <c r="C98" s="170">
        <v>4000</v>
      </c>
      <c r="D98" s="169" t="s">
        <v>138</v>
      </c>
      <c r="E98" s="169" t="s">
        <v>616</v>
      </c>
      <c r="G98" s="161" t="s">
        <v>342</v>
      </c>
      <c r="H98" s="181" t="s">
        <v>615</v>
      </c>
      <c r="I98" s="170">
        <v>4763</v>
      </c>
      <c r="J98" s="169" t="s">
        <v>138</v>
      </c>
      <c r="K98" s="169" t="s">
        <v>617</v>
      </c>
      <c r="S98" s="161" t="s">
        <v>318</v>
      </c>
      <c r="T98" s="181" t="s">
        <v>615</v>
      </c>
      <c r="U98" s="170">
        <v>1000</v>
      </c>
      <c r="V98" s="169" t="s">
        <v>138</v>
      </c>
      <c r="W98" s="169" t="s">
        <v>619</v>
      </c>
    </row>
    <row r="99" spans="1:23">
      <c r="A99" s="161" t="s">
        <v>319</v>
      </c>
      <c r="B99" s="181" t="s">
        <v>615</v>
      </c>
      <c r="C99" s="170">
        <v>4000</v>
      </c>
      <c r="D99" s="169" t="s">
        <v>138</v>
      </c>
      <c r="E99" s="169" t="s">
        <v>616</v>
      </c>
      <c r="G99" s="161" t="s">
        <v>343</v>
      </c>
      <c r="H99" s="181" t="s">
        <v>615</v>
      </c>
      <c r="I99" s="170">
        <v>4763</v>
      </c>
      <c r="J99" s="169" t="s">
        <v>138</v>
      </c>
      <c r="K99" s="169" t="s">
        <v>617</v>
      </c>
      <c r="S99" s="161" t="s">
        <v>319</v>
      </c>
      <c r="T99" s="181" t="s">
        <v>615</v>
      </c>
      <c r="U99" s="170">
        <v>1000</v>
      </c>
      <c r="V99" s="169" t="s">
        <v>138</v>
      </c>
      <c r="W99" s="169" t="s">
        <v>619</v>
      </c>
    </row>
    <row r="100" spans="1:23">
      <c r="A100" s="161" t="s">
        <v>320</v>
      </c>
      <c r="B100" s="181" t="s">
        <v>615</v>
      </c>
      <c r="C100" s="170">
        <v>4000</v>
      </c>
      <c r="D100" s="169" t="s">
        <v>138</v>
      </c>
      <c r="E100" s="169" t="s">
        <v>616</v>
      </c>
      <c r="G100" s="161" t="s">
        <v>344</v>
      </c>
      <c r="H100" s="181" t="s">
        <v>615</v>
      </c>
      <c r="I100" s="170">
        <v>4763</v>
      </c>
      <c r="J100" s="169" t="s">
        <v>138</v>
      </c>
      <c r="K100" s="169" t="s">
        <v>617</v>
      </c>
      <c r="S100" s="161" t="s">
        <v>320</v>
      </c>
      <c r="T100" s="181" t="s">
        <v>615</v>
      </c>
      <c r="U100" s="170">
        <v>1000</v>
      </c>
      <c r="V100" s="169" t="s">
        <v>138</v>
      </c>
      <c r="W100" s="169" t="s">
        <v>619</v>
      </c>
    </row>
    <row r="101" spans="1:23">
      <c r="A101" s="161" t="s">
        <v>321</v>
      </c>
      <c r="B101" s="181" t="s">
        <v>615</v>
      </c>
      <c r="C101" s="170">
        <v>4000</v>
      </c>
      <c r="D101" s="169" t="s">
        <v>138</v>
      </c>
      <c r="E101" s="169" t="s">
        <v>616</v>
      </c>
      <c r="G101" s="161" t="s">
        <v>345</v>
      </c>
      <c r="H101" s="181" t="s">
        <v>615</v>
      </c>
      <c r="I101" s="170">
        <v>4763</v>
      </c>
      <c r="J101" s="169" t="s">
        <v>138</v>
      </c>
      <c r="K101" s="169" t="s">
        <v>617</v>
      </c>
      <c r="S101" s="161" t="s">
        <v>321</v>
      </c>
      <c r="T101" s="181" t="s">
        <v>615</v>
      </c>
      <c r="U101" s="170">
        <v>1000</v>
      </c>
      <c r="V101" s="169" t="s">
        <v>138</v>
      </c>
      <c r="W101" s="169" t="s">
        <v>619</v>
      </c>
    </row>
    <row r="102" spans="1:23">
      <c r="A102" s="161" t="s">
        <v>322</v>
      </c>
      <c r="B102" s="181" t="s">
        <v>615</v>
      </c>
      <c r="C102" s="170">
        <v>4000</v>
      </c>
      <c r="D102" s="169" t="s">
        <v>138</v>
      </c>
      <c r="E102" s="169" t="s">
        <v>616</v>
      </c>
      <c r="G102" s="161" t="s">
        <v>346</v>
      </c>
      <c r="H102" s="181" t="s">
        <v>615</v>
      </c>
      <c r="I102" s="170">
        <v>4763</v>
      </c>
      <c r="J102" s="169" t="s">
        <v>138</v>
      </c>
      <c r="K102" s="169" t="s">
        <v>617</v>
      </c>
      <c r="S102" s="161" t="s">
        <v>322</v>
      </c>
      <c r="T102" s="181" t="s">
        <v>615</v>
      </c>
      <c r="U102" s="170">
        <v>1000</v>
      </c>
      <c r="V102" s="169" t="s">
        <v>138</v>
      </c>
      <c r="W102" s="169" t="s">
        <v>619</v>
      </c>
    </row>
    <row r="103" spans="1:23">
      <c r="A103" s="161" t="s">
        <v>323</v>
      </c>
      <c r="B103" s="181" t="s">
        <v>615</v>
      </c>
      <c r="C103" s="170">
        <v>4000</v>
      </c>
      <c r="D103" s="169" t="s">
        <v>138</v>
      </c>
      <c r="E103" s="169" t="s">
        <v>616</v>
      </c>
      <c r="G103" s="161" t="s">
        <v>347</v>
      </c>
      <c r="H103" s="181" t="s">
        <v>615</v>
      </c>
      <c r="I103" s="170">
        <v>4763</v>
      </c>
      <c r="J103" s="169" t="s">
        <v>138</v>
      </c>
      <c r="K103" s="169" t="s">
        <v>617</v>
      </c>
      <c r="S103" s="161" t="s">
        <v>323</v>
      </c>
      <c r="T103" s="181" t="s">
        <v>615</v>
      </c>
      <c r="U103" s="170">
        <v>1000</v>
      </c>
      <c r="V103" s="169" t="s">
        <v>138</v>
      </c>
      <c r="W103" s="169" t="s">
        <v>619</v>
      </c>
    </row>
    <row r="104" spans="1:23">
      <c r="A104" s="161" t="s">
        <v>324</v>
      </c>
      <c r="B104" s="181" t="s">
        <v>615</v>
      </c>
      <c r="C104" s="170">
        <v>4000</v>
      </c>
      <c r="D104" s="169" t="s">
        <v>138</v>
      </c>
      <c r="E104" s="169" t="s">
        <v>616</v>
      </c>
      <c r="G104" s="161" t="s">
        <v>348</v>
      </c>
      <c r="H104" s="181" t="s">
        <v>615</v>
      </c>
      <c r="I104" s="170">
        <v>4763</v>
      </c>
      <c r="J104" s="169" t="s">
        <v>138</v>
      </c>
      <c r="K104" s="169" t="s">
        <v>617</v>
      </c>
      <c r="S104" s="161" t="s">
        <v>324</v>
      </c>
      <c r="T104" s="181" t="s">
        <v>615</v>
      </c>
      <c r="U104" s="170">
        <v>1000</v>
      </c>
      <c r="V104" s="169" t="s">
        <v>138</v>
      </c>
      <c r="W104" s="169" t="s">
        <v>619</v>
      </c>
    </row>
    <row r="105" spans="1:23">
      <c r="A105" s="161" t="s">
        <v>325</v>
      </c>
      <c r="B105" s="181" t="s">
        <v>615</v>
      </c>
      <c r="C105" s="170">
        <v>4000</v>
      </c>
      <c r="D105" s="169" t="s">
        <v>138</v>
      </c>
      <c r="E105" s="169" t="s">
        <v>616</v>
      </c>
      <c r="G105" s="161" t="s">
        <v>349</v>
      </c>
      <c r="H105" s="181" t="s">
        <v>615</v>
      </c>
      <c r="I105" s="170">
        <v>4763</v>
      </c>
      <c r="J105" s="169" t="s">
        <v>138</v>
      </c>
      <c r="K105" s="169" t="s">
        <v>617</v>
      </c>
      <c r="S105" s="161" t="s">
        <v>325</v>
      </c>
      <c r="T105" s="181" t="s">
        <v>615</v>
      </c>
      <c r="U105" s="170">
        <v>1000</v>
      </c>
      <c r="V105" s="169" t="s">
        <v>138</v>
      </c>
      <c r="W105" s="169" t="s">
        <v>619</v>
      </c>
    </row>
    <row r="106" spans="1:23">
      <c r="A106" s="161" t="s">
        <v>326</v>
      </c>
      <c r="B106" s="181" t="s">
        <v>615</v>
      </c>
      <c r="C106" s="170">
        <v>4000</v>
      </c>
      <c r="D106" s="169" t="s">
        <v>138</v>
      </c>
      <c r="E106" s="169" t="s">
        <v>616</v>
      </c>
      <c r="G106" s="161" t="s">
        <v>350</v>
      </c>
      <c r="H106" s="181" t="s">
        <v>615</v>
      </c>
      <c r="I106" s="170">
        <v>4763</v>
      </c>
      <c r="J106" s="169" t="s">
        <v>138</v>
      </c>
      <c r="K106" s="169" t="s">
        <v>617</v>
      </c>
      <c r="S106" s="161" t="s">
        <v>326</v>
      </c>
      <c r="T106" s="181" t="s">
        <v>615</v>
      </c>
      <c r="U106" s="170">
        <v>1000</v>
      </c>
      <c r="V106" s="169" t="s">
        <v>138</v>
      </c>
      <c r="W106" s="169" t="s">
        <v>619</v>
      </c>
    </row>
    <row r="107" spans="1:23">
      <c r="A107" s="161" t="s">
        <v>327</v>
      </c>
      <c r="B107" s="181" t="s">
        <v>615</v>
      </c>
      <c r="C107" s="170">
        <v>4000</v>
      </c>
      <c r="D107" s="169" t="s">
        <v>138</v>
      </c>
      <c r="E107" s="169" t="s">
        <v>616</v>
      </c>
      <c r="G107" s="161" t="s">
        <v>351</v>
      </c>
      <c r="H107" s="181" t="s">
        <v>615</v>
      </c>
      <c r="I107" s="170">
        <v>4763</v>
      </c>
      <c r="J107" s="169" t="s">
        <v>138</v>
      </c>
      <c r="K107" s="169" t="s">
        <v>617</v>
      </c>
      <c r="S107" s="161" t="s">
        <v>327</v>
      </c>
      <c r="T107" s="181" t="s">
        <v>615</v>
      </c>
      <c r="U107" s="170">
        <v>1000</v>
      </c>
      <c r="V107" s="169" t="s">
        <v>138</v>
      </c>
      <c r="W107" s="169" t="s">
        <v>619</v>
      </c>
    </row>
    <row r="108" spans="1:23">
      <c r="A108" s="161" t="s">
        <v>328</v>
      </c>
      <c r="B108" s="181" t="s">
        <v>615</v>
      </c>
      <c r="C108" s="170">
        <v>4000</v>
      </c>
      <c r="D108" s="169" t="s">
        <v>138</v>
      </c>
      <c r="E108" s="169" t="s">
        <v>616</v>
      </c>
      <c r="G108" s="161" t="s">
        <v>352</v>
      </c>
      <c r="H108" s="181" t="s">
        <v>615</v>
      </c>
      <c r="I108" s="170">
        <v>4763</v>
      </c>
      <c r="J108" s="169" t="s">
        <v>138</v>
      </c>
      <c r="K108" s="169" t="s">
        <v>617</v>
      </c>
      <c r="S108" s="161" t="s">
        <v>328</v>
      </c>
      <c r="T108" s="181" t="s">
        <v>615</v>
      </c>
      <c r="U108" s="170">
        <v>1000</v>
      </c>
      <c r="V108" s="169" t="s">
        <v>138</v>
      </c>
      <c r="W108" s="169" t="s">
        <v>619</v>
      </c>
    </row>
    <row r="109" spans="1:23">
      <c r="A109" s="161" t="s">
        <v>329</v>
      </c>
      <c r="B109" s="181" t="s">
        <v>615</v>
      </c>
      <c r="C109" s="170">
        <v>4000</v>
      </c>
      <c r="D109" s="169" t="s">
        <v>138</v>
      </c>
      <c r="E109" s="169" t="s">
        <v>616</v>
      </c>
      <c r="G109" s="161" t="s">
        <v>353</v>
      </c>
      <c r="H109" s="181" t="s">
        <v>615</v>
      </c>
      <c r="I109" s="170">
        <v>4763</v>
      </c>
      <c r="J109" s="169" t="s">
        <v>138</v>
      </c>
      <c r="K109" s="169" t="s">
        <v>617</v>
      </c>
      <c r="S109" s="161" t="s">
        <v>329</v>
      </c>
      <c r="T109" s="181" t="s">
        <v>615</v>
      </c>
      <c r="U109" s="170">
        <v>1000</v>
      </c>
      <c r="V109" s="169" t="s">
        <v>138</v>
      </c>
      <c r="W109" s="169" t="s">
        <v>619</v>
      </c>
    </row>
    <row r="110" spans="1:23">
      <c r="A110" s="161" t="s">
        <v>330</v>
      </c>
      <c r="B110" s="181" t="s">
        <v>615</v>
      </c>
      <c r="C110" s="170">
        <v>4000</v>
      </c>
      <c r="D110" s="169" t="s">
        <v>138</v>
      </c>
      <c r="E110" s="169" t="s">
        <v>616</v>
      </c>
      <c r="G110" s="161" t="s">
        <v>354</v>
      </c>
      <c r="H110" s="181" t="s">
        <v>615</v>
      </c>
      <c r="I110" s="170">
        <v>4763</v>
      </c>
      <c r="J110" s="169" t="s">
        <v>138</v>
      </c>
      <c r="K110" s="169" t="s">
        <v>617</v>
      </c>
      <c r="S110" s="161" t="s">
        <v>330</v>
      </c>
      <c r="T110" s="181" t="s">
        <v>615</v>
      </c>
      <c r="U110" s="170">
        <v>1000</v>
      </c>
      <c r="V110" s="169" t="s">
        <v>138</v>
      </c>
      <c r="W110" s="169" t="s">
        <v>619</v>
      </c>
    </row>
    <row r="111" spans="1:23">
      <c r="A111" s="161" t="s">
        <v>331</v>
      </c>
      <c r="B111" s="181" t="s">
        <v>615</v>
      </c>
      <c r="C111" s="170">
        <v>4000</v>
      </c>
      <c r="D111" s="169" t="s">
        <v>138</v>
      </c>
      <c r="E111" s="169" t="s">
        <v>616</v>
      </c>
      <c r="G111" s="161" t="s">
        <v>355</v>
      </c>
      <c r="H111" s="181" t="s">
        <v>615</v>
      </c>
      <c r="I111" s="170">
        <v>4763</v>
      </c>
      <c r="J111" s="169" t="s">
        <v>138</v>
      </c>
      <c r="K111" s="169" t="s">
        <v>617</v>
      </c>
      <c r="S111" s="161" t="s">
        <v>331</v>
      </c>
      <c r="T111" s="181" t="s">
        <v>615</v>
      </c>
      <c r="U111" s="170">
        <v>1000</v>
      </c>
      <c r="V111" s="169" t="s">
        <v>138</v>
      </c>
      <c r="W111" s="169" t="s">
        <v>619</v>
      </c>
    </row>
    <row r="112" spans="1:23">
      <c r="A112" s="161" t="s">
        <v>332</v>
      </c>
      <c r="B112" s="181" t="s">
        <v>615</v>
      </c>
      <c r="C112" s="170">
        <v>4000</v>
      </c>
      <c r="D112" s="169" t="s">
        <v>138</v>
      </c>
      <c r="E112" s="169" t="s">
        <v>616</v>
      </c>
      <c r="G112" s="161" t="s">
        <v>356</v>
      </c>
      <c r="H112" s="181" t="s">
        <v>615</v>
      </c>
      <c r="I112" s="170">
        <v>4763</v>
      </c>
      <c r="J112" s="169" t="s">
        <v>138</v>
      </c>
      <c r="K112" s="169" t="s">
        <v>617</v>
      </c>
      <c r="S112" s="161" t="s">
        <v>332</v>
      </c>
      <c r="T112" s="181" t="s">
        <v>615</v>
      </c>
      <c r="U112" s="170">
        <v>1000</v>
      </c>
      <c r="V112" s="169" t="s">
        <v>138</v>
      </c>
      <c r="W112" s="169" t="s">
        <v>619</v>
      </c>
    </row>
    <row r="113" spans="1:23">
      <c r="A113" s="161" t="s">
        <v>333</v>
      </c>
      <c r="B113" s="181" t="s">
        <v>615</v>
      </c>
      <c r="C113" s="170">
        <v>4000</v>
      </c>
      <c r="D113" s="169" t="s">
        <v>138</v>
      </c>
      <c r="E113" s="169" t="s">
        <v>616</v>
      </c>
      <c r="G113" s="161" t="s">
        <v>357</v>
      </c>
      <c r="H113" s="181" t="s">
        <v>615</v>
      </c>
      <c r="I113" s="170">
        <v>4763</v>
      </c>
      <c r="J113" s="169" t="s">
        <v>138</v>
      </c>
      <c r="K113" s="169" t="s">
        <v>617</v>
      </c>
      <c r="S113" s="161" t="s">
        <v>333</v>
      </c>
      <c r="T113" s="181" t="s">
        <v>615</v>
      </c>
      <c r="U113" s="170">
        <v>1000</v>
      </c>
      <c r="V113" s="169" t="s">
        <v>138</v>
      </c>
      <c r="W113" s="169" t="s">
        <v>619</v>
      </c>
    </row>
    <row r="114" spans="1:23">
      <c r="A114" s="161" t="s">
        <v>334</v>
      </c>
      <c r="B114" s="181" t="s">
        <v>615</v>
      </c>
      <c r="C114" s="170">
        <v>4000</v>
      </c>
      <c r="D114" s="169" t="s">
        <v>138</v>
      </c>
      <c r="E114" s="169" t="s">
        <v>616</v>
      </c>
      <c r="G114" s="161" t="s">
        <v>358</v>
      </c>
      <c r="H114" s="181" t="s">
        <v>615</v>
      </c>
      <c r="I114" s="170">
        <v>4763</v>
      </c>
      <c r="J114" s="169" t="s">
        <v>138</v>
      </c>
      <c r="K114" s="169" t="s">
        <v>617</v>
      </c>
      <c r="S114" s="161" t="s">
        <v>334</v>
      </c>
      <c r="T114" s="181" t="s">
        <v>615</v>
      </c>
      <c r="U114" s="170">
        <v>1000</v>
      </c>
      <c r="V114" s="169" t="s">
        <v>138</v>
      </c>
      <c r="W114" s="169" t="s">
        <v>619</v>
      </c>
    </row>
    <row r="115" spans="1:23">
      <c r="A115" s="161" t="s">
        <v>335</v>
      </c>
      <c r="B115" s="181" t="s">
        <v>615</v>
      </c>
      <c r="C115" s="170">
        <v>4000</v>
      </c>
      <c r="D115" s="169" t="s">
        <v>138</v>
      </c>
      <c r="E115" s="169" t="s">
        <v>616</v>
      </c>
      <c r="G115" s="161" t="s">
        <v>359</v>
      </c>
      <c r="H115" s="181" t="s">
        <v>615</v>
      </c>
      <c r="I115" s="170">
        <v>4763</v>
      </c>
      <c r="J115" s="169" t="s">
        <v>138</v>
      </c>
      <c r="K115" s="169" t="s">
        <v>617</v>
      </c>
      <c r="S115" s="161" t="s">
        <v>335</v>
      </c>
      <c r="T115" s="181" t="s">
        <v>615</v>
      </c>
      <c r="U115" s="170">
        <v>1000</v>
      </c>
      <c r="V115" s="169" t="s">
        <v>138</v>
      </c>
      <c r="W115" s="169" t="s">
        <v>619</v>
      </c>
    </row>
    <row r="116" spans="1:23">
      <c r="A116" s="161" t="s">
        <v>336</v>
      </c>
      <c r="B116" s="181" t="s">
        <v>615</v>
      </c>
      <c r="C116" s="170">
        <v>4000</v>
      </c>
      <c r="D116" s="169" t="s">
        <v>138</v>
      </c>
      <c r="E116" s="169" t="s">
        <v>616</v>
      </c>
      <c r="G116" s="161" t="s">
        <v>360</v>
      </c>
      <c r="H116" s="181" t="s">
        <v>615</v>
      </c>
      <c r="I116" s="170">
        <v>4763</v>
      </c>
      <c r="J116" s="169" t="s">
        <v>138</v>
      </c>
      <c r="K116" s="169" t="s">
        <v>617</v>
      </c>
      <c r="S116" s="161" t="s">
        <v>336</v>
      </c>
      <c r="T116" s="181" t="s">
        <v>615</v>
      </c>
      <c r="U116" s="170">
        <v>1000</v>
      </c>
      <c r="V116" s="169" t="s">
        <v>138</v>
      </c>
      <c r="W116" s="169" t="s">
        <v>619</v>
      </c>
    </row>
    <row r="117" spans="1:23">
      <c r="A117" s="161" t="s">
        <v>337</v>
      </c>
      <c r="B117" s="181" t="s">
        <v>615</v>
      </c>
      <c r="C117" s="170">
        <v>4000</v>
      </c>
      <c r="D117" s="169" t="s">
        <v>138</v>
      </c>
      <c r="E117" s="169" t="s">
        <v>616</v>
      </c>
      <c r="G117" s="161" t="s">
        <v>361</v>
      </c>
      <c r="H117" s="181" t="s">
        <v>615</v>
      </c>
      <c r="I117" s="170">
        <v>4763</v>
      </c>
      <c r="J117" s="169" t="s">
        <v>138</v>
      </c>
      <c r="K117" s="169" t="s">
        <v>617</v>
      </c>
      <c r="S117" s="161" t="s">
        <v>337</v>
      </c>
      <c r="T117" s="181" t="s">
        <v>615</v>
      </c>
      <c r="U117" s="170">
        <v>1000</v>
      </c>
      <c r="V117" s="169" t="s">
        <v>138</v>
      </c>
      <c r="W117" s="169" t="s">
        <v>619</v>
      </c>
    </row>
    <row r="118" spans="1:23">
      <c r="A118" s="161" t="s">
        <v>338</v>
      </c>
      <c r="B118" s="181" t="s">
        <v>615</v>
      </c>
      <c r="C118" s="170">
        <v>4000</v>
      </c>
      <c r="D118" s="169" t="s">
        <v>138</v>
      </c>
      <c r="E118" s="169" t="s">
        <v>616</v>
      </c>
      <c r="G118" s="161" t="s">
        <v>362</v>
      </c>
      <c r="H118" s="181" t="s">
        <v>615</v>
      </c>
      <c r="I118" s="170">
        <v>4763</v>
      </c>
      <c r="J118" s="169" t="s">
        <v>138</v>
      </c>
      <c r="K118" s="169" t="s">
        <v>617</v>
      </c>
      <c r="S118" s="161" t="s">
        <v>338</v>
      </c>
      <c r="T118" s="181" t="s">
        <v>615</v>
      </c>
      <c r="U118" s="170">
        <v>1000</v>
      </c>
      <c r="V118" s="169" t="s">
        <v>138</v>
      </c>
      <c r="W118" s="169" t="s">
        <v>619</v>
      </c>
    </row>
    <row r="119" spans="1:23">
      <c r="A119" s="161" t="s">
        <v>339</v>
      </c>
      <c r="B119" s="181" t="s">
        <v>615</v>
      </c>
      <c r="C119" s="170">
        <v>4000</v>
      </c>
      <c r="D119" s="169" t="s">
        <v>138</v>
      </c>
      <c r="E119" s="169" t="s">
        <v>616</v>
      </c>
      <c r="G119" s="161" t="s">
        <v>363</v>
      </c>
      <c r="H119" s="181" t="s">
        <v>615</v>
      </c>
      <c r="I119" s="170">
        <v>4763</v>
      </c>
      <c r="J119" s="169" t="s">
        <v>138</v>
      </c>
      <c r="K119" s="169" t="s">
        <v>617</v>
      </c>
      <c r="S119" s="161" t="s">
        <v>339</v>
      </c>
      <c r="T119" s="181" t="s">
        <v>615</v>
      </c>
      <c r="U119" s="170">
        <v>1000</v>
      </c>
      <c r="V119" s="169" t="s">
        <v>138</v>
      </c>
      <c r="W119" s="169" t="s">
        <v>619</v>
      </c>
    </row>
    <row r="120" spans="1:23">
      <c r="A120" s="161" t="s">
        <v>340</v>
      </c>
      <c r="B120" s="181" t="s">
        <v>615</v>
      </c>
      <c r="C120" s="170">
        <v>4000</v>
      </c>
      <c r="D120" s="169" t="s">
        <v>138</v>
      </c>
      <c r="E120" s="169" t="s">
        <v>616</v>
      </c>
      <c r="G120" s="161" t="s">
        <v>364</v>
      </c>
      <c r="H120" s="181" t="s">
        <v>615</v>
      </c>
      <c r="I120" s="170">
        <v>4763</v>
      </c>
      <c r="J120" s="169" t="s">
        <v>138</v>
      </c>
      <c r="K120" s="169" t="s">
        <v>617</v>
      </c>
      <c r="S120" s="161" t="s">
        <v>340</v>
      </c>
      <c r="T120" s="181" t="s">
        <v>615</v>
      </c>
      <c r="U120" s="170">
        <v>1000</v>
      </c>
      <c r="V120" s="169" t="s">
        <v>138</v>
      </c>
      <c r="W120" s="169" t="s">
        <v>619</v>
      </c>
    </row>
    <row r="121" spans="1:23">
      <c r="A121" s="161" t="s">
        <v>341</v>
      </c>
      <c r="B121" s="181" t="s">
        <v>615</v>
      </c>
      <c r="C121" s="170">
        <v>4000</v>
      </c>
      <c r="D121" s="169" t="s">
        <v>138</v>
      </c>
      <c r="E121" s="169" t="s">
        <v>616</v>
      </c>
      <c r="G121" s="161" t="s">
        <v>365</v>
      </c>
      <c r="H121" s="181" t="s">
        <v>615</v>
      </c>
      <c r="I121" s="170">
        <v>4763</v>
      </c>
      <c r="J121" s="169" t="s">
        <v>138</v>
      </c>
      <c r="K121" s="169" t="s">
        <v>617</v>
      </c>
      <c r="S121" s="161" t="s">
        <v>341</v>
      </c>
      <c r="T121" s="181" t="s">
        <v>615</v>
      </c>
      <c r="U121" s="170">
        <v>1000</v>
      </c>
      <c r="V121" s="169" t="s">
        <v>138</v>
      </c>
      <c r="W121" s="169" t="s">
        <v>619</v>
      </c>
    </row>
    <row r="122" spans="1:23">
      <c r="A122" s="161" t="s">
        <v>342</v>
      </c>
      <c r="B122" s="181" t="s">
        <v>615</v>
      </c>
      <c r="C122" s="170">
        <v>4000</v>
      </c>
      <c r="D122" s="169" t="s">
        <v>138</v>
      </c>
      <c r="E122" s="169" t="s">
        <v>616</v>
      </c>
      <c r="G122" s="161" t="s">
        <v>366</v>
      </c>
      <c r="H122" s="181" t="s">
        <v>615</v>
      </c>
      <c r="I122" s="170">
        <v>4763</v>
      </c>
      <c r="J122" s="169" t="s">
        <v>138</v>
      </c>
      <c r="K122" s="169" t="s">
        <v>617</v>
      </c>
      <c r="S122" s="161" t="s">
        <v>342</v>
      </c>
      <c r="T122" s="181" t="s">
        <v>615</v>
      </c>
      <c r="U122" s="170">
        <v>1000</v>
      </c>
      <c r="V122" s="169" t="s">
        <v>138</v>
      </c>
      <c r="W122" s="169" t="s">
        <v>619</v>
      </c>
    </row>
    <row r="123" spans="1:23">
      <c r="A123" s="161" t="s">
        <v>343</v>
      </c>
      <c r="B123" s="181" t="s">
        <v>615</v>
      </c>
      <c r="C123" s="170">
        <v>4000</v>
      </c>
      <c r="D123" s="169" t="s">
        <v>138</v>
      </c>
      <c r="E123" s="169" t="s">
        <v>616</v>
      </c>
      <c r="G123" s="161" t="s">
        <v>367</v>
      </c>
      <c r="H123" s="181" t="s">
        <v>615</v>
      </c>
      <c r="I123" s="170">
        <v>4763</v>
      </c>
      <c r="J123" s="169" t="s">
        <v>138</v>
      </c>
      <c r="K123" s="169" t="s">
        <v>617</v>
      </c>
      <c r="S123" s="161" t="s">
        <v>343</v>
      </c>
      <c r="T123" s="181" t="s">
        <v>615</v>
      </c>
      <c r="U123" s="170">
        <v>1000</v>
      </c>
      <c r="V123" s="169" t="s">
        <v>138</v>
      </c>
      <c r="W123" s="169" t="s">
        <v>619</v>
      </c>
    </row>
    <row r="124" spans="1:23">
      <c r="A124" s="161" t="s">
        <v>344</v>
      </c>
      <c r="B124" s="181" t="s">
        <v>615</v>
      </c>
      <c r="C124" s="170">
        <v>4000</v>
      </c>
      <c r="D124" s="169" t="s">
        <v>138</v>
      </c>
      <c r="E124" s="169" t="s">
        <v>616</v>
      </c>
      <c r="G124" s="161" t="s">
        <v>368</v>
      </c>
      <c r="H124" s="181" t="s">
        <v>615</v>
      </c>
      <c r="I124" s="170">
        <v>4763</v>
      </c>
      <c r="J124" s="169" t="s">
        <v>138</v>
      </c>
      <c r="K124" s="169" t="s">
        <v>617</v>
      </c>
      <c r="S124" s="161" t="s">
        <v>344</v>
      </c>
      <c r="T124" s="181" t="s">
        <v>615</v>
      </c>
      <c r="U124" s="170">
        <v>1000</v>
      </c>
      <c r="V124" s="169" t="s">
        <v>138</v>
      </c>
      <c r="W124" s="169" t="s">
        <v>619</v>
      </c>
    </row>
    <row r="125" spans="1:23">
      <c r="A125" s="161" t="s">
        <v>345</v>
      </c>
      <c r="B125" s="181" t="s">
        <v>615</v>
      </c>
      <c r="C125" s="170">
        <v>4000</v>
      </c>
      <c r="D125" s="169" t="s">
        <v>138</v>
      </c>
      <c r="E125" s="169" t="s">
        <v>616</v>
      </c>
      <c r="G125" s="161" t="s">
        <v>369</v>
      </c>
      <c r="H125" s="181" t="s">
        <v>615</v>
      </c>
      <c r="I125" s="170">
        <v>4763</v>
      </c>
      <c r="J125" s="169" t="s">
        <v>138</v>
      </c>
      <c r="K125" s="169" t="s">
        <v>617</v>
      </c>
      <c r="S125" s="161" t="s">
        <v>345</v>
      </c>
      <c r="T125" s="181" t="s">
        <v>615</v>
      </c>
      <c r="U125" s="170">
        <v>1000</v>
      </c>
      <c r="V125" s="169" t="s">
        <v>138</v>
      </c>
      <c r="W125" s="169" t="s">
        <v>619</v>
      </c>
    </row>
    <row r="126" spans="1:23">
      <c r="A126" s="161" t="s">
        <v>346</v>
      </c>
      <c r="B126" s="181" t="s">
        <v>615</v>
      </c>
      <c r="C126" s="170">
        <v>4000</v>
      </c>
      <c r="D126" s="169" t="s">
        <v>138</v>
      </c>
      <c r="E126" s="169" t="s">
        <v>616</v>
      </c>
      <c r="G126" s="161" t="s">
        <v>370</v>
      </c>
      <c r="H126" s="181" t="s">
        <v>615</v>
      </c>
      <c r="I126" s="170">
        <v>4763</v>
      </c>
      <c r="J126" s="169" t="s">
        <v>138</v>
      </c>
      <c r="K126" s="169" t="s">
        <v>617</v>
      </c>
      <c r="S126" s="161" t="s">
        <v>346</v>
      </c>
      <c r="T126" s="181" t="s">
        <v>615</v>
      </c>
      <c r="U126" s="170">
        <v>1000</v>
      </c>
      <c r="V126" s="169" t="s">
        <v>138</v>
      </c>
      <c r="W126" s="169" t="s">
        <v>619</v>
      </c>
    </row>
    <row r="127" spans="1:23">
      <c r="A127" s="161" t="s">
        <v>347</v>
      </c>
      <c r="B127" s="181" t="s">
        <v>615</v>
      </c>
      <c r="C127" s="170">
        <v>4000</v>
      </c>
      <c r="D127" s="169" t="s">
        <v>138</v>
      </c>
      <c r="E127" s="169" t="s">
        <v>616</v>
      </c>
      <c r="G127" s="161" t="s">
        <v>371</v>
      </c>
      <c r="H127" s="181" t="s">
        <v>615</v>
      </c>
      <c r="I127" s="170">
        <v>4763</v>
      </c>
      <c r="J127" s="169" t="s">
        <v>138</v>
      </c>
      <c r="K127" s="169" t="s">
        <v>617</v>
      </c>
      <c r="S127" s="161" t="s">
        <v>347</v>
      </c>
      <c r="T127" s="181" t="s">
        <v>615</v>
      </c>
      <c r="U127" s="170">
        <v>1000</v>
      </c>
      <c r="V127" s="169" t="s">
        <v>138</v>
      </c>
      <c r="W127" s="169" t="s">
        <v>619</v>
      </c>
    </row>
    <row r="128" spans="1:23">
      <c r="A128" s="161" t="s">
        <v>348</v>
      </c>
      <c r="B128" s="181" t="s">
        <v>615</v>
      </c>
      <c r="C128" s="170">
        <v>4000</v>
      </c>
      <c r="D128" s="169" t="s">
        <v>138</v>
      </c>
      <c r="E128" s="169" t="s">
        <v>616</v>
      </c>
      <c r="G128" s="161" t="s">
        <v>372</v>
      </c>
      <c r="H128" s="181" t="s">
        <v>615</v>
      </c>
      <c r="I128" s="170">
        <v>4763</v>
      </c>
      <c r="J128" s="169" t="s">
        <v>138</v>
      </c>
      <c r="K128" s="169" t="s">
        <v>617</v>
      </c>
      <c r="S128" s="161" t="s">
        <v>348</v>
      </c>
      <c r="T128" s="181" t="s">
        <v>615</v>
      </c>
      <c r="U128" s="170">
        <v>1000</v>
      </c>
      <c r="V128" s="169" t="s">
        <v>138</v>
      </c>
      <c r="W128" s="169" t="s">
        <v>619</v>
      </c>
    </row>
    <row r="129" spans="1:23">
      <c r="A129" s="161" t="s">
        <v>349</v>
      </c>
      <c r="B129" s="181" t="s">
        <v>615</v>
      </c>
      <c r="C129" s="170">
        <v>4000</v>
      </c>
      <c r="D129" s="169" t="s">
        <v>138</v>
      </c>
      <c r="E129" s="169" t="s">
        <v>616</v>
      </c>
      <c r="G129" s="161" t="s">
        <v>373</v>
      </c>
      <c r="H129" s="181" t="s">
        <v>615</v>
      </c>
      <c r="I129" s="170">
        <v>4763</v>
      </c>
      <c r="J129" s="169" t="s">
        <v>138</v>
      </c>
      <c r="K129" s="169" t="s">
        <v>617</v>
      </c>
      <c r="S129" s="161" t="s">
        <v>349</v>
      </c>
      <c r="T129" s="181" t="s">
        <v>615</v>
      </c>
      <c r="U129" s="170">
        <v>1000</v>
      </c>
      <c r="V129" s="169" t="s">
        <v>138</v>
      </c>
      <c r="W129" s="169" t="s">
        <v>619</v>
      </c>
    </row>
    <row r="130" spans="1:23">
      <c r="A130" s="161" t="s">
        <v>350</v>
      </c>
      <c r="B130" s="181" t="s">
        <v>615</v>
      </c>
      <c r="C130" s="170">
        <v>4000</v>
      </c>
      <c r="D130" s="169" t="s">
        <v>138</v>
      </c>
      <c r="E130" s="169" t="s">
        <v>616</v>
      </c>
      <c r="G130" s="161" t="s">
        <v>374</v>
      </c>
      <c r="H130" s="181" t="s">
        <v>615</v>
      </c>
      <c r="I130" s="170">
        <v>4763</v>
      </c>
      <c r="J130" s="169" t="s">
        <v>138</v>
      </c>
      <c r="K130" s="169" t="s">
        <v>617</v>
      </c>
      <c r="S130" s="161" t="s">
        <v>350</v>
      </c>
      <c r="T130" s="181" t="s">
        <v>615</v>
      </c>
      <c r="U130" s="170">
        <v>1000</v>
      </c>
      <c r="V130" s="169" t="s">
        <v>138</v>
      </c>
      <c r="W130" s="169" t="s">
        <v>619</v>
      </c>
    </row>
    <row r="131" spans="1:23">
      <c r="A131" s="161" t="s">
        <v>351</v>
      </c>
      <c r="B131" s="181" t="s">
        <v>615</v>
      </c>
      <c r="C131" s="170">
        <v>4000</v>
      </c>
      <c r="D131" s="169" t="s">
        <v>138</v>
      </c>
      <c r="E131" s="169" t="s">
        <v>616</v>
      </c>
      <c r="G131" s="161" t="s">
        <v>375</v>
      </c>
      <c r="H131" s="181" t="s">
        <v>615</v>
      </c>
      <c r="I131" s="170">
        <v>4763</v>
      </c>
      <c r="J131" s="169" t="s">
        <v>138</v>
      </c>
      <c r="K131" s="169" t="s">
        <v>617</v>
      </c>
      <c r="S131" s="161" t="s">
        <v>351</v>
      </c>
      <c r="T131" s="181" t="s">
        <v>615</v>
      </c>
      <c r="U131" s="170">
        <v>1000</v>
      </c>
      <c r="V131" s="169" t="s">
        <v>138</v>
      </c>
      <c r="W131" s="169" t="s">
        <v>619</v>
      </c>
    </row>
    <row r="132" spans="1:23">
      <c r="A132" s="161" t="s">
        <v>352</v>
      </c>
      <c r="B132" s="181" t="s">
        <v>615</v>
      </c>
      <c r="C132" s="170">
        <v>4000</v>
      </c>
      <c r="D132" s="169" t="s">
        <v>138</v>
      </c>
      <c r="E132" s="169" t="s">
        <v>616</v>
      </c>
      <c r="G132" s="161" t="s">
        <v>376</v>
      </c>
      <c r="H132" s="181" t="s">
        <v>615</v>
      </c>
      <c r="I132" s="170">
        <v>4763</v>
      </c>
      <c r="J132" s="169" t="s">
        <v>138</v>
      </c>
      <c r="K132" s="169" t="s">
        <v>617</v>
      </c>
      <c r="S132" s="161" t="s">
        <v>352</v>
      </c>
      <c r="T132" s="181" t="s">
        <v>615</v>
      </c>
      <c r="U132" s="170">
        <v>1000</v>
      </c>
      <c r="V132" s="169" t="s">
        <v>138</v>
      </c>
      <c r="W132" s="169" t="s">
        <v>619</v>
      </c>
    </row>
    <row r="133" spans="1:23">
      <c r="A133" s="161" t="s">
        <v>353</v>
      </c>
      <c r="B133" s="181" t="s">
        <v>615</v>
      </c>
      <c r="C133" s="170">
        <v>4000</v>
      </c>
      <c r="D133" s="169" t="s">
        <v>138</v>
      </c>
      <c r="E133" s="169" t="s">
        <v>616</v>
      </c>
      <c r="G133" s="161" t="s">
        <v>377</v>
      </c>
      <c r="H133" s="181" t="s">
        <v>615</v>
      </c>
      <c r="I133" s="170">
        <v>4763</v>
      </c>
      <c r="J133" s="169" t="s">
        <v>138</v>
      </c>
      <c r="K133" s="169" t="s">
        <v>617</v>
      </c>
      <c r="S133" s="161" t="s">
        <v>353</v>
      </c>
      <c r="T133" s="181" t="s">
        <v>615</v>
      </c>
      <c r="U133" s="170">
        <v>1000</v>
      </c>
      <c r="V133" s="169" t="s">
        <v>138</v>
      </c>
      <c r="W133" s="169" t="s">
        <v>619</v>
      </c>
    </row>
    <row r="134" spans="1:23">
      <c r="A134" s="161" t="s">
        <v>354</v>
      </c>
      <c r="B134" s="181" t="s">
        <v>615</v>
      </c>
      <c r="C134" s="170">
        <v>4000</v>
      </c>
      <c r="D134" s="169" t="s">
        <v>138</v>
      </c>
      <c r="E134" s="169" t="s">
        <v>616</v>
      </c>
      <c r="G134" s="161" t="s">
        <v>378</v>
      </c>
      <c r="H134" s="181" t="s">
        <v>615</v>
      </c>
      <c r="I134" s="170">
        <v>4763</v>
      </c>
      <c r="J134" s="169" t="s">
        <v>138</v>
      </c>
      <c r="K134" s="169" t="s">
        <v>617</v>
      </c>
      <c r="S134" s="161" t="s">
        <v>354</v>
      </c>
      <c r="T134" s="181" t="s">
        <v>615</v>
      </c>
      <c r="U134" s="170">
        <v>1000</v>
      </c>
      <c r="V134" s="169" t="s">
        <v>138</v>
      </c>
      <c r="W134" s="169" t="s">
        <v>619</v>
      </c>
    </row>
    <row r="135" spans="1:23">
      <c r="A135" s="161" t="s">
        <v>355</v>
      </c>
      <c r="B135" s="181" t="s">
        <v>615</v>
      </c>
      <c r="C135" s="170">
        <v>4000</v>
      </c>
      <c r="D135" s="169" t="s">
        <v>138</v>
      </c>
      <c r="E135" s="169" t="s">
        <v>616</v>
      </c>
      <c r="G135" s="161" t="s">
        <v>379</v>
      </c>
      <c r="H135" s="181" t="s">
        <v>615</v>
      </c>
      <c r="I135" s="170">
        <v>4763</v>
      </c>
      <c r="J135" s="169" t="s">
        <v>138</v>
      </c>
      <c r="K135" s="169" t="s">
        <v>617</v>
      </c>
      <c r="S135" s="161" t="s">
        <v>355</v>
      </c>
      <c r="T135" s="181" t="s">
        <v>615</v>
      </c>
      <c r="U135" s="170">
        <v>1000</v>
      </c>
      <c r="V135" s="169" t="s">
        <v>138</v>
      </c>
      <c r="W135" s="169" t="s">
        <v>619</v>
      </c>
    </row>
    <row r="136" spans="1:23">
      <c r="A136" s="161" t="s">
        <v>356</v>
      </c>
      <c r="B136" s="181" t="s">
        <v>615</v>
      </c>
      <c r="C136" s="170">
        <v>4000</v>
      </c>
      <c r="D136" s="169" t="s">
        <v>138</v>
      </c>
      <c r="E136" s="169" t="s">
        <v>616</v>
      </c>
      <c r="G136" s="161" t="s">
        <v>380</v>
      </c>
      <c r="H136" s="181" t="s">
        <v>615</v>
      </c>
      <c r="I136" s="170">
        <v>4763</v>
      </c>
      <c r="J136" s="169" t="s">
        <v>138</v>
      </c>
      <c r="K136" s="169" t="s">
        <v>617</v>
      </c>
      <c r="S136" s="161" t="s">
        <v>356</v>
      </c>
      <c r="T136" s="181" t="s">
        <v>615</v>
      </c>
      <c r="U136" s="170">
        <v>1000</v>
      </c>
      <c r="V136" s="169" t="s">
        <v>138</v>
      </c>
      <c r="W136" s="169" t="s">
        <v>619</v>
      </c>
    </row>
    <row r="137" spans="1:23">
      <c r="A137" s="161" t="s">
        <v>357</v>
      </c>
      <c r="B137" s="181" t="s">
        <v>615</v>
      </c>
      <c r="C137" s="170">
        <v>4000</v>
      </c>
      <c r="D137" s="169" t="s">
        <v>138</v>
      </c>
      <c r="E137" s="169" t="s">
        <v>616</v>
      </c>
      <c r="G137" s="161" t="s">
        <v>381</v>
      </c>
      <c r="H137" s="181" t="s">
        <v>615</v>
      </c>
      <c r="I137" s="170">
        <v>4763</v>
      </c>
      <c r="J137" s="169" t="s">
        <v>138</v>
      </c>
      <c r="K137" s="169" t="s">
        <v>617</v>
      </c>
      <c r="S137" s="161" t="s">
        <v>357</v>
      </c>
      <c r="T137" s="181" t="s">
        <v>615</v>
      </c>
      <c r="U137" s="170">
        <v>1000</v>
      </c>
      <c r="V137" s="169" t="s">
        <v>138</v>
      </c>
      <c r="W137" s="169" t="s">
        <v>619</v>
      </c>
    </row>
    <row r="138" spans="1:23">
      <c r="A138" s="161" t="s">
        <v>358</v>
      </c>
      <c r="B138" s="181" t="s">
        <v>615</v>
      </c>
      <c r="C138" s="170">
        <v>4000</v>
      </c>
      <c r="D138" s="169" t="s">
        <v>138</v>
      </c>
      <c r="E138" s="169" t="s">
        <v>616</v>
      </c>
      <c r="G138" s="161" t="s">
        <v>382</v>
      </c>
      <c r="H138" s="181" t="s">
        <v>615</v>
      </c>
      <c r="I138" s="170">
        <v>4763</v>
      </c>
      <c r="J138" s="169" t="s">
        <v>138</v>
      </c>
      <c r="K138" s="169" t="s">
        <v>617</v>
      </c>
      <c r="S138" s="161" t="s">
        <v>358</v>
      </c>
      <c r="T138" s="181" t="s">
        <v>615</v>
      </c>
      <c r="U138" s="170">
        <v>1000</v>
      </c>
      <c r="V138" s="169" t="s">
        <v>138</v>
      </c>
      <c r="W138" s="169" t="s">
        <v>619</v>
      </c>
    </row>
    <row r="139" spans="1:23">
      <c r="A139" s="161" t="s">
        <v>359</v>
      </c>
      <c r="B139" s="181" t="s">
        <v>615</v>
      </c>
      <c r="C139" s="170">
        <v>4000</v>
      </c>
      <c r="D139" s="169" t="s">
        <v>138</v>
      </c>
      <c r="E139" s="169" t="s">
        <v>616</v>
      </c>
      <c r="G139" s="161" t="s">
        <v>387</v>
      </c>
      <c r="H139" s="181" t="s">
        <v>615</v>
      </c>
      <c r="I139" s="170">
        <v>4763</v>
      </c>
      <c r="J139" s="169" t="s">
        <v>138</v>
      </c>
      <c r="K139" s="169" t="s">
        <v>617</v>
      </c>
      <c r="S139" s="161" t="s">
        <v>359</v>
      </c>
      <c r="T139" s="181" t="s">
        <v>615</v>
      </c>
      <c r="U139" s="170">
        <v>1000</v>
      </c>
      <c r="V139" s="169" t="s">
        <v>138</v>
      </c>
      <c r="W139" s="169" t="s">
        <v>619</v>
      </c>
    </row>
    <row r="140" spans="1:23">
      <c r="A140" s="161" t="s">
        <v>360</v>
      </c>
      <c r="B140" s="181" t="s">
        <v>615</v>
      </c>
      <c r="C140" s="170">
        <v>4000</v>
      </c>
      <c r="D140" s="169" t="s">
        <v>138</v>
      </c>
      <c r="E140" s="169" t="s">
        <v>616</v>
      </c>
      <c r="G140" s="161" t="s">
        <v>403</v>
      </c>
      <c r="H140" s="181" t="s">
        <v>615</v>
      </c>
      <c r="I140" s="170">
        <v>4763</v>
      </c>
      <c r="J140" s="169" t="s">
        <v>138</v>
      </c>
      <c r="K140" s="169" t="s">
        <v>617</v>
      </c>
      <c r="S140" s="161" t="s">
        <v>360</v>
      </c>
      <c r="T140" s="181" t="s">
        <v>615</v>
      </c>
      <c r="U140" s="170">
        <v>1000</v>
      </c>
      <c r="V140" s="169" t="s">
        <v>138</v>
      </c>
      <c r="W140" s="169" t="s">
        <v>619</v>
      </c>
    </row>
    <row r="141" spans="1:23">
      <c r="A141" s="161" t="s">
        <v>361</v>
      </c>
      <c r="B141" s="181" t="s">
        <v>615</v>
      </c>
      <c r="C141" s="170">
        <v>4000</v>
      </c>
      <c r="D141" s="169" t="s">
        <v>138</v>
      </c>
      <c r="E141" s="169" t="s">
        <v>616</v>
      </c>
      <c r="G141" s="161" t="s">
        <v>404</v>
      </c>
      <c r="H141" s="181" t="s">
        <v>615</v>
      </c>
      <c r="I141" s="170">
        <v>4763</v>
      </c>
      <c r="J141" s="169" t="s">
        <v>138</v>
      </c>
      <c r="K141" s="169" t="s">
        <v>617</v>
      </c>
      <c r="S141" s="161" t="s">
        <v>361</v>
      </c>
      <c r="T141" s="181" t="s">
        <v>615</v>
      </c>
      <c r="U141" s="170">
        <v>1000</v>
      </c>
      <c r="V141" s="169" t="s">
        <v>138</v>
      </c>
      <c r="W141" s="169" t="s">
        <v>619</v>
      </c>
    </row>
    <row r="142" spans="1:23">
      <c r="A142" s="161" t="s">
        <v>362</v>
      </c>
      <c r="B142" s="181" t="s">
        <v>615</v>
      </c>
      <c r="C142" s="170">
        <v>4000</v>
      </c>
      <c r="D142" s="169" t="s">
        <v>138</v>
      </c>
      <c r="E142" s="169" t="s">
        <v>616</v>
      </c>
      <c r="G142" s="161" t="s">
        <v>405</v>
      </c>
      <c r="H142" s="181" t="s">
        <v>615</v>
      </c>
      <c r="I142" s="170">
        <v>4763</v>
      </c>
      <c r="J142" s="169" t="s">
        <v>138</v>
      </c>
      <c r="K142" s="169" t="s">
        <v>617</v>
      </c>
      <c r="S142" s="161" t="s">
        <v>362</v>
      </c>
      <c r="T142" s="181" t="s">
        <v>615</v>
      </c>
      <c r="U142" s="170">
        <v>1000</v>
      </c>
      <c r="V142" s="169" t="s">
        <v>138</v>
      </c>
      <c r="W142" s="169" t="s">
        <v>619</v>
      </c>
    </row>
    <row r="143" spans="1:23">
      <c r="A143" s="161" t="s">
        <v>363</v>
      </c>
      <c r="B143" s="181" t="s">
        <v>615</v>
      </c>
      <c r="C143" s="170">
        <v>4000</v>
      </c>
      <c r="D143" s="169" t="s">
        <v>138</v>
      </c>
      <c r="E143" s="169" t="s">
        <v>616</v>
      </c>
      <c r="G143" s="161" t="s">
        <v>406</v>
      </c>
      <c r="H143" s="181" t="s">
        <v>615</v>
      </c>
      <c r="I143" s="170">
        <v>4763</v>
      </c>
      <c r="J143" s="169" t="s">
        <v>138</v>
      </c>
      <c r="K143" s="169" t="s">
        <v>617</v>
      </c>
      <c r="S143" s="161" t="s">
        <v>363</v>
      </c>
      <c r="T143" s="181" t="s">
        <v>615</v>
      </c>
      <c r="U143" s="170">
        <v>1000</v>
      </c>
      <c r="V143" s="169" t="s">
        <v>138</v>
      </c>
      <c r="W143" s="169" t="s">
        <v>619</v>
      </c>
    </row>
    <row r="144" spans="1:23">
      <c r="A144" s="161" t="s">
        <v>364</v>
      </c>
      <c r="B144" s="181" t="s">
        <v>615</v>
      </c>
      <c r="C144" s="170">
        <v>4000</v>
      </c>
      <c r="D144" s="169" t="s">
        <v>138</v>
      </c>
      <c r="E144" s="169" t="s">
        <v>616</v>
      </c>
      <c r="G144" s="161" t="s">
        <v>407</v>
      </c>
      <c r="H144" s="181" t="s">
        <v>615</v>
      </c>
      <c r="I144" s="170">
        <v>4763</v>
      </c>
      <c r="J144" s="169" t="s">
        <v>138</v>
      </c>
      <c r="K144" s="169" t="s">
        <v>617</v>
      </c>
      <c r="S144" s="161" t="s">
        <v>364</v>
      </c>
      <c r="T144" s="181" t="s">
        <v>615</v>
      </c>
      <c r="U144" s="170">
        <v>1000</v>
      </c>
      <c r="V144" s="169" t="s">
        <v>138</v>
      </c>
      <c r="W144" s="169" t="s">
        <v>619</v>
      </c>
    </row>
    <row r="145" spans="1:23">
      <c r="A145" s="161" t="s">
        <v>365</v>
      </c>
      <c r="B145" s="181" t="s">
        <v>615</v>
      </c>
      <c r="C145" s="170">
        <v>4000</v>
      </c>
      <c r="D145" s="169" t="s">
        <v>138</v>
      </c>
      <c r="E145" s="169" t="s">
        <v>616</v>
      </c>
      <c r="G145" s="161" t="s">
        <v>408</v>
      </c>
      <c r="H145" s="181" t="s">
        <v>615</v>
      </c>
      <c r="I145" s="170">
        <v>4763</v>
      </c>
      <c r="J145" s="169" t="s">
        <v>138</v>
      </c>
      <c r="K145" s="169" t="s">
        <v>617</v>
      </c>
      <c r="S145" s="161" t="s">
        <v>365</v>
      </c>
      <c r="T145" s="181" t="s">
        <v>615</v>
      </c>
      <c r="U145" s="170">
        <v>1000</v>
      </c>
      <c r="V145" s="169" t="s">
        <v>138</v>
      </c>
      <c r="W145" s="169" t="s">
        <v>619</v>
      </c>
    </row>
    <row r="146" spans="1:23">
      <c r="A146" s="161" t="s">
        <v>366</v>
      </c>
      <c r="B146" s="181" t="s">
        <v>615</v>
      </c>
      <c r="C146" s="170">
        <v>4000</v>
      </c>
      <c r="D146" s="169" t="s">
        <v>138</v>
      </c>
      <c r="E146" s="169" t="s">
        <v>616</v>
      </c>
      <c r="G146" s="161" t="s">
        <v>409</v>
      </c>
      <c r="H146" s="181" t="s">
        <v>615</v>
      </c>
      <c r="I146" s="170">
        <v>4763</v>
      </c>
      <c r="J146" s="169" t="s">
        <v>138</v>
      </c>
      <c r="K146" s="169" t="s">
        <v>617</v>
      </c>
      <c r="S146" s="161" t="s">
        <v>366</v>
      </c>
      <c r="T146" s="181" t="s">
        <v>615</v>
      </c>
      <c r="U146" s="170">
        <v>1000</v>
      </c>
      <c r="V146" s="169" t="s">
        <v>138</v>
      </c>
      <c r="W146" s="169" t="s">
        <v>619</v>
      </c>
    </row>
    <row r="147" spans="1:23">
      <c r="A147" s="161" t="s">
        <v>367</v>
      </c>
      <c r="B147" s="181" t="s">
        <v>615</v>
      </c>
      <c r="C147" s="170">
        <v>4000</v>
      </c>
      <c r="D147" s="169" t="s">
        <v>138</v>
      </c>
      <c r="E147" s="169" t="s">
        <v>616</v>
      </c>
      <c r="G147" s="161" t="s">
        <v>410</v>
      </c>
      <c r="H147" s="181" t="s">
        <v>615</v>
      </c>
      <c r="I147" s="170">
        <v>4763</v>
      </c>
      <c r="J147" s="169" t="s">
        <v>138</v>
      </c>
      <c r="K147" s="169" t="s">
        <v>617</v>
      </c>
      <c r="S147" s="161" t="s">
        <v>367</v>
      </c>
      <c r="T147" s="181" t="s">
        <v>615</v>
      </c>
      <c r="U147" s="170">
        <v>1000</v>
      </c>
      <c r="V147" s="169" t="s">
        <v>138</v>
      </c>
      <c r="W147" s="169" t="s">
        <v>619</v>
      </c>
    </row>
    <row r="148" spans="1:23">
      <c r="A148" s="161" t="s">
        <v>368</v>
      </c>
      <c r="B148" s="181" t="s">
        <v>615</v>
      </c>
      <c r="C148" s="170">
        <v>4000</v>
      </c>
      <c r="D148" s="169" t="s">
        <v>138</v>
      </c>
      <c r="E148" s="169" t="s">
        <v>616</v>
      </c>
      <c r="G148" s="161" t="s">
        <v>412</v>
      </c>
      <c r="H148" s="181" t="s">
        <v>615</v>
      </c>
      <c r="I148" s="170">
        <v>4763</v>
      </c>
      <c r="J148" s="169" t="s">
        <v>138</v>
      </c>
      <c r="K148" s="169" t="s">
        <v>617</v>
      </c>
      <c r="S148" s="161" t="s">
        <v>368</v>
      </c>
      <c r="T148" s="181" t="s">
        <v>615</v>
      </c>
      <c r="U148" s="170">
        <v>1000</v>
      </c>
      <c r="V148" s="169" t="s">
        <v>138</v>
      </c>
      <c r="W148" s="169" t="s">
        <v>619</v>
      </c>
    </row>
    <row r="149" spans="1:23">
      <c r="A149" s="161" t="s">
        <v>369</v>
      </c>
      <c r="B149" s="181" t="s">
        <v>615</v>
      </c>
      <c r="C149" s="170">
        <v>4000</v>
      </c>
      <c r="D149" s="169" t="s">
        <v>138</v>
      </c>
      <c r="E149" s="169" t="s">
        <v>616</v>
      </c>
      <c r="G149" s="161" t="s">
        <v>413</v>
      </c>
      <c r="H149" s="181" t="s">
        <v>615</v>
      </c>
      <c r="I149" s="170">
        <v>4763</v>
      </c>
      <c r="J149" s="169" t="s">
        <v>138</v>
      </c>
      <c r="K149" s="169" t="s">
        <v>617</v>
      </c>
      <c r="S149" s="161" t="s">
        <v>369</v>
      </c>
      <c r="T149" s="181" t="s">
        <v>615</v>
      </c>
      <c r="U149" s="170">
        <v>1000</v>
      </c>
      <c r="V149" s="169" t="s">
        <v>138</v>
      </c>
      <c r="W149" s="169" t="s">
        <v>619</v>
      </c>
    </row>
    <row r="150" spans="1:23">
      <c r="A150" s="161" t="s">
        <v>370</v>
      </c>
      <c r="B150" s="181" t="s">
        <v>615</v>
      </c>
      <c r="C150" s="170">
        <v>4000</v>
      </c>
      <c r="D150" s="169" t="s">
        <v>138</v>
      </c>
      <c r="E150" s="169" t="s">
        <v>616</v>
      </c>
      <c r="G150" s="161" t="s">
        <v>414</v>
      </c>
      <c r="H150" s="181" t="s">
        <v>615</v>
      </c>
      <c r="I150" s="170">
        <v>4763</v>
      </c>
      <c r="J150" s="169" t="s">
        <v>138</v>
      </c>
      <c r="K150" s="169" t="s">
        <v>617</v>
      </c>
      <c r="S150" s="161" t="s">
        <v>370</v>
      </c>
      <c r="T150" s="181" t="s">
        <v>615</v>
      </c>
      <c r="U150" s="170">
        <v>1000</v>
      </c>
      <c r="V150" s="169" t="s">
        <v>138</v>
      </c>
      <c r="W150" s="169" t="s">
        <v>619</v>
      </c>
    </row>
    <row r="151" spans="1:23">
      <c r="A151" s="161" t="s">
        <v>371</v>
      </c>
      <c r="B151" s="181" t="s">
        <v>615</v>
      </c>
      <c r="C151" s="170">
        <v>4000</v>
      </c>
      <c r="D151" s="169" t="s">
        <v>138</v>
      </c>
      <c r="E151" s="169" t="s">
        <v>616</v>
      </c>
      <c r="G151" s="161" t="s">
        <v>415</v>
      </c>
      <c r="H151" s="181" t="s">
        <v>615</v>
      </c>
      <c r="I151" s="170">
        <v>4763</v>
      </c>
      <c r="J151" s="169" t="s">
        <v>138</v>
      </c>
      <c r="K151" s="169" t="s">
        <v>617</v>
      </c>
      <c r="S151" s="161" t="s">
        <v>371</v>
      </c>
      <c r="T151" s="181" t="s">
        <v>615</v>
      </c>
      <c r="U151" s="170">
        <v>1000</v>
      </c>
      <c r="V151" s="169" t="s">
        <v>138</v>
      </c>
      <c r="W151" s="169" t="s">
        <v>619</v>
      </c>
    </row>
    <row r="152" spans="1:23">
      <c r="A152" s="161" t="s">
        <v>372</v>
      </c>
      <c r="B152" s="181" t="s">
        <v>615</v>
      </c>
      <c r="C152" s="170">
        <v>4000</v>
      </c>
      <c r="D152" s="169" t="s">
        <v>138</v>
      </c>
      <c r="E152" s="169" t="s">
        <v>616</v>
      </c>
      <c r="G152" s="161" t="s">
        <v>416</v>
      </c>
      <c r="H152" s="181" t="s">
        <v>615</v>
      </c>
      <c r="I152" s="170">
        <v>4763</v>
      </c>
      <c r="J152" s="169" t="s">
        <v>138</v>
      </c>
      <c r="K152" s="169" t="s">
        <v>617</v>
      </c>
      <c r="S152" s="161" t="s">
        <v>372</v>
      </c>
      <c r="T152" s="181" t="s">
        <v>615</v>
      </c>
      <c r="U152" s="170">
        <v>1000</v>
      </c>
      <c r="V152" s="169" t="s">
        <v>138</v>
      </c>
      <c r="W152" s="169" t="s">
        <v>619</v>
      </c>
    </row>
    <row r="153" spans="1:23">
      <c r="A153" s="161" t="s">
        <v>373</v>
      </c>
      <c r="B153" s="181" t="s">
        <v>615</v>
      </c>
      <c r="C153" s="170">
        <v>4000</v>
      </c>
      <c r="D153" s="169" t="s">
        <v>138</v>
      </c>
      <c r="E153" s="169" t="s">
        <v>616</v>
      </c>
      <c r="G153" s="161" t="s">
        <v>417</v>
      </c>
      <c r="H153" s="181" t="s">
        <v>615</v>
      </c>
      <c r="I153" s="170">
        <v>4763</v>
      </c>
      <c r="J153" s="169" t="s">
        <v>138</v>
      </c>
      <c r="K153" s="169" t="s">
        <v>617</v>
      </c>
      <c r="S153" s="161" t="s">
        <v>373</v>
      </c>
      <c r="T153" s="181" t="s">
        <v>615</v>
      </c>
      <c r="U153" s="170">
        <v>1000</v>
      </c>
      <c r="V153" s="169" t="s">
        <v>138</v>
      </c>
      <c r="W153" s="169" t="s">
        <v>619</v>
      </c>
    </row>
    <row r="154" spans="1:23">
      <c r="A154" s="161" t="s">
        <v>374</v>
      </c>
      <c r="B154" s="181" t="s">
        <v>615</v>
      </c>
      <c r="C154" s="170">
        <v>4000</v>
      </c>
      <c r="D154" s="169" t="s">
        <v>138</v>
      </c>
      <c r="E154" s="169" t="s">
        <v>616</v>
      </c>
      <c r="G154" s="161" t="s">
        <v>418</v>
      </c>
      <c r="H154" s="181" t="s">
        <v>615</v>
      </c>
      <c r="I154" s="170">
        <v>4763</v>
      </c>
      <c r="J154" s="169" t="s">
        <v>138</v>
      </c>
      <c r="K154" s="169" t="s">
        <v>617</v>
      </c>
      <c r="S154" s="161" t="s">
        <v>374</v>
      </c>
      <c r="T154" s="181" t="s">
        <v>615</v>
      </c>
      <c r="U154" s="170">
        <v>1000</v>
      </c>
      <c r="V154" s="169" t="s">
        <v>138</v>
      </c>
      <c r="W154" s="169" t="s">
        <v>619</v>
      </c>
    </row>
    <row r="155" spans="1:23">
      <c r="A155" s="161" t="s">
        <v>375</v>
      </c>
      <c r="B155" s="181" t="s">
        <v>615</v>
      </c>
      <c r="C155" s="170">
        <v>4000</v>
      </c>
      <c r="D155" s="169" t="s">
        <v>138</v>
      </c>
      <c r="E155" s="169" t="s">
        <v>616</v>
      </c>
      <c r="G155" s="161" t="s">
        <v>419</v>
      </c>
      <c r="H155" s="181" t="s">
        <v>615</v>
      </c>
      <c r="I155" s="170">
        <v>4763</v>
      </c>
      <c r="J155" s="169" t="s">
        <v>138</v>
      </c>
      <c r="K155" s="169" t="s">
        <v>617</v>
      </c>
      <c r="S155" s="161" t="s">
        <v>375</v>
      </c>
      <c r="T155" s="181" t="s">
        <v>615</v>
      </c>
      <c r="U155" s="170">
        <v>1000</v>
      </c>
      <c r="V155" s="169" t="s">
        <v>138</v>
      </c>
      <c r="W155" s="169" t="s">
        <v>619</v>
      </c>
    </row>
    <row r="156" spans="1:23">
      <c r="A156" s="161" t="s">
        <v>376</v>
      </c>
      <c r="B156" s="181" t="s">
        <v>615</v>
      </c>
      <c r="C156" s="170">
        <v>4000</v>
      </c>
      <c r="D156" s="169" t="s">
        <v>138</v>
      </c>
      <c r="E156" s="169" t="s">
        <v>616</v>
      </c>
      <c r="G156" s="161" t="s">
        <v>420</v>
      </c>
      <c r="H156" s="181" t="s">
        <v>615</v>
      </c>
      <c r="I156" s="170">
        <v>4763</v>
      </c>
      <c r="J156" s="169" t="s">
        <v>138</v>
      </c>
      <c r="K156" s="169" t="s">
        <v>617</v>
      </c>
      <c r="S156" s="161" t="s">
        <v>376</v>
      </c>
      <c r="T156" s="181" t="s">
        <v>615</v>
      </c>
      <c r="U156" s="170">
        <v>1000</v>
      </c>
      <c r="V156" s="169" t="s">
        <v>138</v>
      </c>
      <c r="W156" s="169" t="s">
        <v>619</v>
      </c>
    </row>
    <row r="157" spans="1:23">
      <c r="A157" s="161" t="s">
        <v>377</v>
      </c>
      <c r="B157" s="181" t="s">
        <v>615</v>
      </c>
      <c r="C157" s="170">
        <v>4000</v>
      </c>
      <c r="D157" s="169" t="s">
        <v>138</v>
      </c>
      <c r="E157" s="169" t="s">
        <v>616</v>
      </c>
      <c r="G157" s="161" t="s">
        <v>421</v>
      </c>
      <c r="H157" s="181" t="s">
        <v>615</v>
      </c>
      <c r="I157" s="170">
        <v>4763</v>
      </c>
      <c r="J157" s="169" t="s">
        <v>138</v>
      </c>
      <c r="K157" s="169" t="s">
        <v>617</v>
      </c>
      <c r="S157" s="161" t="s">
        <v>377</v>
      </c>
      <c r="T157" s="181" t="s">
        <v>615</v>
      </c>
      <c r="U157" s="170">
        <v>1000</v>
      </c>
      <c r="V157" s="169" t="s">
        <v>138</v>
      </c>
      <c r="W157" s="169" t="s">
        <v>619</v>
      </c>
    </row>
    <row r="158" spans="1:23">
      <c r="A158" s="161" t="s">
        <v>378</v>
      </c>
      <c r="B158" s="181" t="s">
        <v>615</v>
      </c>
      <c r="C158" s="170">
        <v>4000</v>
      </c>
      <c r="D158" s="169" t="s">
        <v>138</v>
      </c>
      <c r="E158" s="169" t="s">
        <v>616</v>
      </c>
      <c r="G158" s="161" t="s">
        <v>422</v>
      </c>
      <c r="H158" s="181" t="s">
        <v>615</v>
      </c>
      <c r="I158" s="170">
        <v>4763</v>
      </c>
      <c r="J158" s="169" t="s">
        <v>138</v>
      </c>
      <c r="K158" s="169" t="s">
        <v>617</v>
      </c>
      <c r="S158" s="161" t="s">
        <v>378</v>
      </c>
      <c r="T158" s="181" t="s">
        <v>615</v>
      </c>
      <c r="U158" s="170">
        <v>1000</v>
      </c>
      <c r="V158" s="169" t="s">
        <v>138</v>
      </c>
      <c r="W158" s="169" t="s">
        <v>619</v>
      </c>
    </row>
    <row r="159" spans="1:23">
      <c r="A159" s="161" t="s">
        <v>379</v>
      </c>
      <c r="B159" s="181" t="s">
        <v>615</v>
      </c>
      <c r="C159" s="170">
        <v>4000</v>
      </c>
      <c r="D159" s="169" t="s">
        <v>138</v>
      </c>
      <c r="E159" s="169" t="s">
        <v>616</v>
      </c>
      <c r="G159" s="161" t="s">
        <v>423</v>
      </c>
      <c r="H159" s="181" t="s">
        <v>615</v>
      </c>
      <c r="I159" s="170">
        <v>4763</v>
      </c>
      <c r="J159" s="169" t="s">
        <v>138</v>
      </c>
      <c r="K159" s="169" t="s">
        <v>617</v>
      </c>
      <c r="S159" s="161" t="s">
        <v>379</v>
      </c>
      <c r="T159" s="181" t="s">
        <v>615</v>
      </c>
      <c r="U159" s="170">
        <v>1000</v>
      </c>
      <c r="V159" s="169" t="s">
        <v>138</v>
      </c>
      <c r="W159" s="169" t="s">
        <v>619</v>
      </c>
    </row>
    <row r="160" spans="1:23">
      <c r="A160" s="161" t="s">
        <v>380</v>
      </c>
      <c r="B160" s="181" t="s">
        <v>615</v>
      </c>
      <c r="C160" s="170">
        <v>4000</v>
      </c>
      <c r="D160" s="169" t="s">
        <v>138</v>
      </c>
      <c r="E160" s="169" t="s">
        <v>616</v>
      </c>
      <c r="G160" s="161" t="s">
        <v>424</v>
      </c>
      <c r="H160" s="181" t="s">
        <v>615</v>
      </c>
      <c r="I160" s="170">
        <v>4763</v>
      </c>
      <c r="J160" s="169" t="s">
        <v>138</v>
      </c>
      <c r="K160" s="169" t="s">
        <v>617</v>
      </c>
      <c r="S160" s="161" t="s">
        <v>380</v>
      </c>
      <c r="T160" s="181" t="s">
        <v>615</v>
      </c>
      <c r="U160" s="170">
        <v>1000</v>
      </c>
      <c r="V160" s="169" t="s">
        <v>138</v>
      </c>
      <c r="W160" s="169" t="s">
        <v>619</v>
      </c>
    </row>
    <row r="161" spans="1:23">
      <c r="A161" s="161" t="s">
        <v>381</v>
      </c>
      <c r="B161" s="181" t="s">
        <v>615</v>
      </c>
      <c r="C161" s="170">
        <v>4000</v>
      </c>
      <c r="D161" s="169" t="s">
        <v>138</v>
      </c>
      <c r="E161" s="169" t="s">
        <v>616</v>
      </c>
      <c r="G161" s="161" t="s">
        <v>425</v>
      </c>
      <c r="H161" s="181" t="s">
        <v>615</v>
      </c>
      <c r="I161" s="170">
        <v>4763</v>
      </c>
      <c r="J161" s="169" t="s">
        <v>138</v>
      </c>
      <c r="K161" s="169" t="s">
        <v>617</v>
      </c>
      <c r="S161" s="161" t="s">
        <v>381</v>
      </c>
      <c r="T161" s="181" t="s">
        <v>615</v>
      </c>
      <c r="U161" s="170">
        <v>1000</v>
      </c>
      <c r="V161" s="169" t="s">
        <v>138</v>
      </c>
      <c r="W161" s="169" t="s">
        <v>619</v>
      </c>
    </row>
    <row r="162" spans="1:23">
      <c r="A162" s="161" t="s">
        <v>382</v>
      </c>
      <c r="B162" s="181" t="s">
        <v>615</v>
      </c>
      <c r="C162" s="170">
        <v>4000</v>
      </c>
      <c r="D162" s="169" t="s">
        <v>138</v>
      </c>
      <c r="E162" s="169" t="s">
        <v>616</v>
      </c>
      <c r="G162" s="161" t="s">
        <v>426</v>
      </c>
      <c r="H162" s="181" t="s">
        <v>615</v>
      </c>
      <c r="I162" s="170">
        <v>4763</v>
      </c>
      <c r="J162" s="169" t="s">
        <v>138</v>
      </c>
      <c r="K162" s="169" t="s">
        <v>617</v>
      </c>
      <c r="S162" s="161" t="s">
        <v>382</v>
      </c>
      <c r="T162" s="181" t="s">
        <v>615</v>
      </c>
      <c r="U162" s="170">
        <v>1000</v>
      </c>
      <c r="V162" s="169" t="s">
        <v>138</v>
      </c>
      <c r="W162" s="169" t="s">
        <v>619</v>
      </c>
    </row>
    <row r="163" spans="1:23">
      <c r="A163" s="161" t="s">
        <v>385</v>
      </c>
      <c r="B163" s="181" t="s">
        <v>615</v>
      </c>
      <c r="C163" s="170">
        <v>4000</v>
      </c>
      <c r="D163" s="169" t="s">
        <v>138</v>
      </c>
      <c r="E163" s="169" t="s">
        <v>616</v>
      </c>
      <c r="G163" s="161" t="s">
        <v>427</v>
      </c>
      <c r="H163" s="181" t="s">
        <v>615</v>
      </c>
      <c r="I163" s="170">
        <v>4763</v>
      </c>
      <c r="J163" s="169" t="s">
        <v>138</v>
      </c>
      <c r="K163" s="169" t="s">
        <v>617</v>
      </c>
      <c r="S163" s="161" t="s">
        <v>385</v>
      </c>
      <c r="T163" s="181" t="s">
        <v>615</v>
      </c>
      <c r="U163" s="170">
        <v>1000</v>
      </c>
      <c r="V163" s="169" t="s">
        <v>138</v>
      </c>
      <c r="W163" s="169" t="s">
        <v>619</v>
      </c>
    </row>
    <row r="164" spans="1:23">
      <c r="A164" s="161" t="s">
        <v>387</v>
      </c>
      <c r="B164" s="181" t="s">
        <v>615</v>
      </c>
      <c r="C164" s="170">
        <v>4000</v>
      </c>
      <c r="D164" s="169" t="s">
        <v>138</v>
      </c>
      <c r="E164" s="169" t="s">
        <v>616</v>
      </c>
      <c r="G164" s="161" t="s">
        <v>428</v>
      </c>
      <c r="H164" s="181" t="s">
        <v>615</v>
      </c>
      <c r="I164" s="170">
        <v>4763</v>
      </c>
      <c r="J164" s="169" t="s">
        <v>138</v>
      </c>
      <c r="K164" s="169" t="s">
        <v>617</v>
      </c>
      <c r="S164" s="161" t="s">
        <v>387</v>
      </c>
      <c r="T164" s="181" t="s">
        <v>615</v>
      </c>
      <c r="U164" s="170">
        <v>1000</v>
      </c>
      <c r="V164" s="169" t="s">
        <v>138</v>
      </c>
      <c r="W164" s="169" t="s">
        <v>619</v>
      </c>
    </row>
    <row r="165" spans="1:23">
      <c r="A165" s="161" t="s">
        <v>389</v>
      </c>
      <c r="B165" s="181" t="s">
        <v>615</v>
      </c>
      <c r="C165" s="170">
        <v>4000</v>
      </c>
      <c r="D165" s="169" t="s">
        <v>138</v>
      </c>
      <c r="E165" s="169" t="s">
        <v>616</v>
      </c>
      <c r="G165" s="161" t="s">
        <v>429</v>
      </c>
      <c r="H165" s="181" t="s">
        <v>615</v>
      </c>
      <c r="I165" s="170">
        <v>4763</v>
      </c>
      <c r="J165" s="169" t="s">
        <v>138</v>
      </c>
      <c r="K165" s="169" t="s">
        <v>617</v>
      </c>
      <c r="S165" s="161" t="s">
        <v>389</v>
      </c>
      <c r="T165" s="181" t="s">
        <v>615</v>
      </c>
      <c r="U165" s="170">
        <v>1000</v>
      </c>
      <c r="V165" s="169" t="s">
        <v>138</v>
      </c>
      <c r="W165" s="169" t="s">
        <v>619</v>
      </c>
    </row>
    <row r="166" spans="1:23">
      <c r="A166" s="161" t="s">
        <v>391</v>
      </c>
      <c r="B166" s="181" t="s">
        <v>615</v>
      </c>
      <c r="C166" s="170">
        <v>4000</v>
      </c>
      <c r="D166" s="169" t="s">
        <v>138</v>
      </c>
      <c r="E166" s="169" t="s">
        <v>616</v>
      </c>
      <c r="G166" s="161" t="s">
        <v>430</v>
      </c>
      <c r="H166" s="181" t="s">
        <v>615</v>
      </c>
      <c r="I166" s="170">
        <v>4763</v>
      </c>
      <c r="J166" s="169" t="s">
        <v>138</v>
      </c>
      <c r="K166" s="169" t="s">
        <v>617</v>
      </c>
      <c r="S166" s="161" t="s">
        <v>391</v>
      </c>
      <c r="T166" s="181" t="s">
        <v>615</v>
      </c>
      <c r="U166" s="170">
        <v>1000</v>
      </c>
      <c r="V166" s="169" t="s">
        <v>138</v>
      </c>
      <c r="W166" s="169" t="s">
        <v>619</v>
      </c>
    </row>
    <row r="167" spans="1:23">
      <c r="A167" s="161" t="s">
        <v>392</v>
      </c>
      <c r="B167" s="181" t="s">
        <v>615</v>
      </c>
      <c r="C167" s="170">
        <v>4000</v>
      </c>
      <c r="D167" s="169" t="s">
        <v>138</v>
      </c>
      <c r="E167" s="169" t="s">
        <v>616</v>
      </c>
      <c r="G167" s="161" t="s">
        <v>431</v>
      </c>
      <c r="H167" s="181" t="s">
        <v>615</v>
      </c>
      <c r="I167" s="170">
        <v>4763</v>
      </c>
      <c r="J167" s="169" t="s">
        <v>138</v>
      </c>
      <c r="K167" s="169" t="s">
        <v>617</v>
      </c>
      <c r="S167" s="161" t="s">
        <v>392</v>
      </c>
      <c r="T167" s="181" t="s">
        <v>615</v>
      </c>
      <c r="U167" s="170">
        <v>1000</v>
      </c>
      <c r="V167" s="169" t="s">
        <v>138</v>
      </c>
      <c r="W167" s="169" t="s">
        <v>619</v>
      </c>
    </row>
    <row r="168" spans="1:23">
      <c r="A168" s="161" t="s">
        <v>143</v>
      </c>
      <c r="B168" s="181" t="s">
        <v>615</v>
      </c>
      <c r="C168" s="170">
        <v>4000</v>
      </c>
      <c r="D168" s="169" t="s">
        <v>138</v>
      </c>
      <c r="E168" s="169" t="s">
        <v>616</v>
      </c>
      <c r="G168" s="161" t="s">
        <v>432</v>
      </c>
      <c r="H168" s="181" t="s">
        <v>615</v>
      </c>
      <c r="I168" s="170">
        <v>4763</v>
      </c>
      <c r="J168" s="169" t="s">
        <v>138</v>
      </c>
      <c r="K168" s="169" t="s">
        <v>617</v>
      </c>
      <c r="S168" s="161" t="s">
        <v>143</v>
      </c>
      <c r="T168" s="181" t="s">
        <v>615</v>
      </c>
      <c r="U168" s="170">
        <v>1000</v>
      </c>
      <c r="V168" s="169" t="s">
        <v>138</v>
      </c>
      <c r="W168" s="169" t="s">
        <v>619</v>
      </c>
    </row>
    <row r="169" spans="1:23">
      <c r="A169" s="161" t="s">
        <v>188</v>
      </c>
      <c r="B169" s="181" t="s">
        <v>615</v>
      </c>
      <c r="C169" s="170">
        <v>4000</v>
      </c>
      <c r="D169" s="169" t="s">
        <v>138</v>
      </c>
      <c r="E169" s="169" t="s">
        <v>616</v>
      </c>
      <c r="G169" s="161" t="s">
        <v>433</v>
      </c>
      <c r="H169" s="181" t="s">
        <v>615</v>
      </c>
      <c r="I169" s="170">
        <v>4763</v>
      </c>
      <c r="J169" s="169" t="s">
        <v>138</v>
      </c>
      <c r="K169" s="169" t="s">
        <v>617</v>
      </c>
      <c r="S169" s="161" t="s">
        <v>188</v>
      </c>
      <c r="T169" s="181" t="s">
        <v>615</v>
      </c>
      <c r="U169" s="170">
        <v>1000</v>
      </c>
      <c r="V169" s="169" t="s">
        <v>138</v>
      </c>
      <c r="W169" s="169" t="s">
        <v>619</v>
      </c>
    </row>
    <row r="170" spans="1:23">
      <c r="A170" s="161" t="s">
        <v>131</v>
      </c>
      <c r="B170" s="181" t="s">
        <v>615</v>
      </c>
      <c r="C170" s="170">
        <v>4000</v>
      </c>
      <c r="D170" s="169" t="s">
        <v>138</v>
      </c>
      <c r="E170" s="169" t="s">
        <v>616</v>
      </c>
      <c r="G170" s="161" t="s">
        <v>435</v>
      </c>
      <c r="H170" s="181" t="s">
        <v>615</v>
      </c>
      <c r="I170" s="170">
        <v>4763</v>
      </c>
      <c r="J170" s="169" t="s">
        <v>138</v>
      </c>
      <c r="K170" s="169" t="s">
        <v>617</v>
      </c>
      <c r="S170" s="161" t="s">
        <v>131</v>
      </c>
      <c r="T170" s="181" t="s">
        <v>615</v>
      </c>
      <c r="U170" s="170">
        <v>1000</v>
      </c>
      <c r="V170" s="169" t="s">
        <v>138</v>
      </c>
      <c r="W170" s="169" t="s">
        <v>619</v>
      </c>
    </row>
    <row r="171" spans="1:23">
      <c r="A171" s="161" t="s">
        <v>189</v>
      </c>
      <c r="B171" s="181" t="s">
        <v>615</v>
      </c>
      <c r="C171" s="170">
        <v>4000</v>
      </c>
      <c r="D171" s="169" t="s">
        <v>138</v>
      </c>
      <c r="E171" s="169" t="s">
        <v>616</v>
      </c>
      <c r="G171" s="161" t="s">
        <v>436</v>
      </c>
      <c r="H171" s="181" t="s">
        <v>615</v>
      </c>
      <c r="I171" s="170">
        <v>4763</v>
      </c>
      <c r="J171" s="169" t="s">
        <v>138</v>
      </c>
      <c r="K171" s="169" t="s">
        <v>617</v>
      </c>
      <c r="S171" s="161" t="s">
        <v>189</v>
      </c>
      <c r="T171" s="181" t="s">
        <v>615</v>
      </c>
      <c r="U171" s="170">
        <v>1000</v>
      </c>
      <c r="V171" s="169" t="s">
        <v>138</v>
      </c>
      <c r="W171" s="169" t="s">
        <v>619</v>
      </c>
    </row>
    <row r="172" spans="1:23">
      <c r="A172" s="161" t="s">
        <v>200</v>
      </c>
      <c r="B172" s="181" t="s">
        <v>615</v>
      </c>
      <c r="C172" s="170">
        <v>4000</v>
      </c>
      <c r="D172" s="169" t="s">
        <v>138</v>
      </c>
      <c r="E172" s="169" t="s">
        <v>616</v>
      </c>
      <c r="G172" s="161" t="s">
        <v>437</v>
      </c>
      <c r="H172" s="181" t="s">
        <v>615</v>
      </c>
      <c r="I172" s="170">
        <v>4763</v>
      </c>
      <c r="J172" s="169" t="s">
        <v>138</v>
      </c>
      <c r="K172" s="169" t="s">
        <v>617</v>
      </c>
      <c r="S172" s="161" t="s">
        <v>200</v>
      </c>
      <c r="T172" s="181" t="s">
        <v>615</v>
      </c>
      <c r="U172" s="170">
        <v>1000</v>
      </c>
      <c r="V172" s="169" t="s">
        <v>138</v>
      </c>
      <c r="W172" s="169" t="s">
        <v>619</v>
      </c>
    </row>
    <row r="173" spans="1:23">
      <c r="A173" s="161" t="s">
        <v>393</v>
      </c>
      <c r="B173" s="181" t="s">
        <v>615</v>
      </c>
      <c r="C173" s="170">
        <v>4000</v>
      </c>
      <c r="D173" s="169" t="s">
        <v>138</v>
      </c>
      <c r="E173" s="169" t="s">
        <v>616</v>
      </c>
      <c r="G173" s="161" t="s">
        <v>438</v>
      </c>
      <c r="H173" s="181" t="s">
        <v>615</v>
      </c>
      <c r="I173" s="170">
        <v>4763</v>
      </c>
      <c r="J173" s="169" t="s">
        <v>138</v>
      </c>
      <c r="K173" s="169" t="s">
        <v>617</v>
      </c>
      <c r="S173" s="161" t="s">
        <v>393</v>
      </c>
      <c r="T173" s="181" t="s">
        <v>615</v>
      </c>
      <c r="U173" s="170">
        <v>1000</v>
      </c>
      <c r="V173" s="169" t="s">
        <v>138</v>
      </c>
      <c r="W173" s="169" t="s">
        <v>619</v>
      </c>
    </row>
    <row r="174" spans="1:23">
      <c r="A174" s="161" t="s">
        <v>394</v>
      </c>
      <c r="B174" s="181" t="s">
        <v>615</v>
      </c>
      <c r="C174" s="170">
        <v>4000</v>
      </c>
      <c r="D174" s="169" t="s">
        <v>138</v>
      </c>
      <c r="E174" s="169" t="s">
        <v>616</v>
      </c>
      <c r="G174" s="161" t="s">
        <v>439</v>
      </c>
      <c r="H174" s="181" t="s">
        <v>615</v>
      </c>
      <c r="I174" s="170">
        <v>4763</v>
      </c>
      <c r="J174" s="169" t="s">
        <v>138</v>
      </c>
      <c r="K174" s="169" t="s">
        <v>617</v>
      </c>
      <c r="S174" s="161" t="s">
        <v>394</v>
      </c>
      <c r="T174" s="181" t="s">
        <v>615</v>
      </c>
      <c r="U174" s="170">
        <v>1000</v>
      </c>
      <c r="V174" s="169" t="s">
        <v>138</v>
      </c>
      <c r="W174" s="169" t="s">
        <v>619</v>
      </c>
    </row>
    <row r="175" spans="1:23">
      <c r="A175" s="161" t="s">
        <v>196</v>
      </c>
      <c r="B175" s="181" t="s">
        <v>615</v>
      </c>
      <c r="C175" s="170">
        <v>4000</v>
      </c>
      <c r="D175" s="169" t="s">
        <v>138</v>
      </c>
      <c r="E175" s="169" t="s">
        <v>616</v>
      </c>
      <c r="G175" s="161" t="s">
        <v>440</v>
      </c>
      <c r="H175" s="181" t="s">
        <v>615</v>
      </c>
      <c r="I175" s="170">
        <v>4763</v>
      </c>
      <c r="J175" s="169" t="s">
        <v>138</v>
      </c>
      <c r="K175" s="169" t="s">
        <v>617</v>
      </c>
      <c r="S175" s="161" t="s">
        <v>196</v>
      </c>
      <c r="T175" s="181" t="s">
        <v>615</v>
      </c>
      <c r="U175" s="170">
        <v>1000</v>
      </c>
      <c r="V175" s="169" t="s">
        <v>138</v>
      </c>
      <c r="W175" s="169" t="s">
        <v>619</v>
      </c>
    </row>
    <row r="176" spans="1:23">
      <c r="A176" s="161" t="s">
        <v>181</v>
      </c>
      <c r="B176" s="181" t="s">
        <v>615</v>
      </c>
      <c r="C176" s="170">
        <v>4000</v>
      </c>
      <c r="D176" s="169" t="s">
        <v>138</v>
      </c>
      <c r="E176" s="169" t="s">
        <v>616</v>
      </c>
      <c r="G176" s="161" t="s">
        <v>441</v>
      </c>
      <c r="H176" s="181" t="s">
        <v>615</v>
      </c>
      <c r="I176" s="170">
        <v>4763</v>
      </c>
      <c r="J176" s="169" t="s">
        <v>138</v>
      </c>
      <c r="K176" s="169" t="s">
        <v>617</v>
      </c>
      <c r="S176" s="161" t="s">
        <v>181</v>
      </c>
      <c r="T176" s="181" t="s">
        <v>615</v>
      </c>
      <c r="U176" s="170">
        <v>1000</v>
      </c>
      <c r="V176" s="169" t="s">
        <v>138</v>
      </c>
      <c r="W176" s="169" t="s">
        <v>619</v>
      </c>
    </row>
    <row r="177" spans="1:23">
      <c r="A177" s="161" t="s">
        <v>201</v>
      </c>
      <c r="B177" s="181" t="s">
        <v>615</v>
      </c>
      <c r="C177" s="170">
        <v>4000</v>
      </c>
      <c r="D177" s="169" t="s">
        <v>138</v>
      </c>
      <c r="E177" s="169" t="s">
        <v>616</v>
      </c>
      <c r="G177" s="161" t="s">
        <v>442</v>
      </c>
      <c r="H177" s="181" t="s">
        <v>615</v>
      </c>
      <c r="I177" s="170">
        <v>4763</v>
      </c>
      <c r="J177" s="169" t="s">
        <v>138</v>
      </c>
      <c r="K177" s="169" t="s">
        <v>617</v>
      </c>
      <c r="S177" s="161" t="s">
        <v>201</v>
      </c>
      <c r="T177" s="181" t="s">
        <v>615</v>
      </c>
      <c r="U177" s="170">
        <v>1000</v>
      </c>
      <c r="V177" s="169" t="s">
        <v>138</v>
      </c>
      <c r="W177" s="169" t="s">
        <v>619</v>
      </c>
    </row>
    <row r="178" spans="1:23">
      <c r="A178" s="161" t="s">
        <v>395</v>
      </c>
      <c r="B178" s="181" t="s">
        <v>615</v>
      </c>
      <c r="C178" s="170">
        <v>4000</v>
      </c>
      <c r="D178" s="169" t="s">
        <v>138</v>
      </c>
      <c r="E178" s="169" t="s">
        <v>616</v>
      </c>
      <c r="G178" s="161" t="s">
        <v>443</v>
      </c>
      <c r="H178" s="181" t="s">
        <v>615</v>
      </c>
      <c r="I178" s="170">
        <v>4763</v>
      </c>
      <c r="J178" s="169" t="s">
        <v>138</v>
      </c>
      <c r="K178" s="169" t="s">
        <v>617</v>
      </c>
      <c r="S178" s="161" t="s">
        <v>395</v>
      </c>
      <c r="T178" s="181" t="s">
        <v>615</v>
      </c>
      <c r="U178" s="170">
        <v>1000</v>
      </c>
      <c r="V178" s="169" t="s">
        <v>138</v>
      </c>
      <c r="W178" s="169" t="s">
        <v>619</v>
      </c>
    </row>
    <row r="179" spans="1:23">
      <c r="A179" s="161" t="s">
        <v>396</v>
      </c>
      <c r="B179" s="181" t="s">
        <v>615</v>
      </c>
      <c r="C179" s="170">
        <v>4000</v>
      </c>
      <c r="D179" s="169" t="s">
        <v>138</v>
      </c>
      <c r="E179" s="169" t="s">
        <v>616</v>
      </c>
      <c r="G179" s="161" t="s">
        <v>444</v>
      </c>
      <c r="H179" s="181" t="s">
        <v>615</v>
      </c>
      <c r="I179" s="170">
        <v>4763</v>
      </c>
      <c r="J179" s="169" t="s">
        <v>138</v>
      </c>
      <c r="K179" s="169" t="s">
        <v>617</v>
      </c>
      <c r="S179" s="161" t="s">
        <v>396</v>
      </c>
      <c r="T179" s="181" t="s">
        <v>615</v>
      </c>
      <c r="U179" s="170">
        <v>1000</v>
      </c>
      <c r="V179" s="169" t="s">
        <v>138</v>
      </c>
      <c r="W179" s="169" t="s">
        <v>619</v>
      </c>
    </row>
    <row r="180" spans="1:23">
      <c r="A180" s="161" t="s">
        <v>145</v>
      </c>
      <c r="B180" s="181" t="s">
        <v>615</v>
      </c>
      <c r="C180" s="170">
        <v>4000</v>
      </c>
      <c r="D180" s="169" t="s">
        <v>138</v>
      </c>
      <c r="E180" s="169" t="s">
        <v>616</v>
      </c>
      <c r="G180" s="161" t="s">
        <v>445</v>
      </c>
      <c r="H180" s="181" t="s">
        <v>615</v>
      </c>
      <c r="I180" s="170">
        <v>4763</v>
      </c>
      <c r="J180" s="169" t="s">
        <v>138</v>
      </c>
      <c r="K180" s="169" t="s">
        <v>617</v>
      </c>
      <c r="S180" s="161" t="s">
        <v>145</v>
      </c>
      <c r="T180" s="181" t="s">
        <v>615</v>
      </c>
      <c r="U180" s="170">
        <v>1000</v>
      </c>
      <c r="V180" s="169" t="s">
        <v>138</v>
      </c>
      <c r="W180" s="169" t="s">
        <v>619</v>
      </c>
    </row>
    <row r="181" spans="1:23">
      <c r="A181" s="161" t="s">
        <v>147</v>
      </c>
      <c r="B181" s="181" t="s">
        <v>615</v>
      </c>
      <c r="C181" s="170">
        <v>4000</v>
      </c>
      <c r="D181" s="169" t="s">
        <v>138</v>
      </c>
      <c r="E181" s="169" t="s">
        <v>616</v>
      </c>
      <c r="G181" s="161" t="s">
        <v>446</v>
      </c>
      <c r="H181" s="181" t="s">
        <v>615</v>
      </c>
      <c r="I181" s="170">
        <v>4763</v>
      </c>
      <c r="J181" s="169" t="s">
        <v>138</v>
      </c>
      <c r="K181" s="169" t="s">
        <v>617</v>
      </c>
      <c r="S181" s="161" t="s">
        <v>147</v>
      </c>
      <c r="T181" s="181" t="s">
        <v>615</v>
      </c>
      <c r="U181" s="170">
        <v>1000</v>
      </c>
      <c r="V181" s="169" t="s">
        <v>138</v>
      </c>
      <c r="W181" s="169" t="s">
        <v>619</v>
      </c>
    </row>
    <row r="182" spans="1:23">
      <c r="A182" s="161" t="s">
        <v>205</v>
      </c>
      <c r="B182" s="181" t="s">
        <v>615</v>
      </c>
      <c r="C182" s="170">
        <v>4000</v>
      </c>
      <c r="D182" s="169" t="s">
        <v>138</v>
      </c>
      <c r="E182" s="169" t="s">
        <v>616</v>
      </c>
      <c r="G182" s="161" t="s">
        <v>447</v>
      </c>
      <c r="H182" s="181" t="s">
        <v>615</v>
      </c>
      <c r="I182" s="170">
        <v>4763</v>
      </c>
      <c r="J182" s="169" t="s">
        <v>138</v>
      </c>
      <c r="K182" s="169" t="s">
        <v>617</v>
      </c>
      <c r="S182" s="161" t="s">
        <v>205</v>
      </c>
      <c r="T182" s="181" t="s">
        <v>615</v>
      </c>
      <c r="U182" s="170">
        <v>1000</v>
      </c>
      <c r="V182" s="169" t="s">
        <v>138</v>
      </c>
      <c r="W182" s="169" t="s">
        <v>619</v>
      </c>
    </row>
    <row r="183" spans="1:23">
      <c r="A183" s="161" t="s">
        <v>194</v>
      </c>
      <c r="B183" s="181" t="s">
        <v>615</v>
      </c>
      <c r="C183" s="170">
        <v>4000</v>
      </c>
      <c r="D183" s="169" t="s">
        <v>138</v>
      </c>
      <c r="E183" s="169" t="s">
        <v>616</v>
      </c>
      <c r="G183" s="161" t="s">
        <v>448</v>
      </c>
      <c r="H183" s="181" t="s">
        <v>615</v>
      </c>
      <c r="I183" s="170">
        <v>4763</v>
      </c>
      <c r="J183" s="169" t="s">
        <v>138</v>
      </c>
      <c r="K183" s="169" t="s">
        <v>617</v>
      </c>
      <c r="S183" s="161" t="s">
        <v>194</v>
      </c>
      <c r="T183" s="181" t="s">
        <v>615</v>
      </c>
      <c r="U183" s="170">
        <v>1000</v>
      </c>
      <c r="V183" s="169" t="s">
        <v>138</v>
      </c>
      <c r="W183" s="169" t="s">
        <v>619</v>
      </c>
    </row>
    <row r="184" spans="1:23">
      <c r="A184" s="161" t="s">
        <v>397</v>
      </c>
      <c r="B184" s="181" t="s">
        <v>615</v>
      </c>
      <c r="C184" s="170">
        <v>4000</v>
      </c>
      <c r="D184" s="169" t="s">
        <v>138</v>
      </c>
      <c r="E184" s="169" t="s">
        <v>616</v>
      </c>
      <c r="G184" s="161" t="s">
        <v>449</v>
      </c>
      <c r="H184" s="181" t="s">
        <v>615</v>
      </c>
      <c r="I184" s="170">
        <v>4763</v>
      </c>
      <c r="J184" s="169" t="s">
        <v>138</v>
      </c>
      <c r="K184" s="169" t="s">
        <v>617</v>
      </c>
      <c r="S184" s="161" t="s">
        <v>397</v>
      </c>
      <c r="T184" s="181" t="s">
        <v>615</v>
      </c>
      <c r="U184" s="170">
        <v>1000</v>
      </c>
      <c r="V184" s="169" t="s">
        <v>138</v>
      </c>
      <c r="W184" s="169" t="s">
        <v>619</v>
      </c>
    </row>
    <row r="185" spans="1:23">
      <c r="A185" s="161" t="s">
        <v>183</v>
      </c>
      <c r="B185" s="181" t="s">
        <v>615</v>
      </c>
      <c r="C185" s="170">
        <v>4000</v>
      </c>
      <c r="D185" s="169" t="s">
        <v>138</v>
      </c>
      <c r="E185" s="169" t="s">
        <v>616</v>
      </c>
      <c r="G185" s="161" t="s">
        <v>450</v>
      </c>
      <c r="H185" s="181" t="s">
        <v>615</v>
      </c>
      <c r="I185" s="170">
        <v>4763</v>
      </c>
      <c r="J185" s="169" t="s">
        <v>138</v>
      </c>
      <c r="K185" s="169" t="s">
        <v>617</v>
      </c>
      <c r="S185" s="161" t="s">
        <v>183</v>
      </c>
      <c r="T185" s="181" t="s">
        <v>615</v>
      </c>
      <c r="U185" s="170">
        <v>1000</v>
      </c>
      <c r="V185" s="169" t="s">
        <v>138</v>
      </c>
      <c r="W185" s="169" t="s">
        <v>619</v>
      </c>
    </row>
    <row r="186" spans="1:23">
      <c r="A186" s="161" t="s">
        <v>398</v>
      </c>
      <c r="B186" s="181" t="s">
        <v>615</v>
      </c>
      <c r="C186" s="170">
        <v>4000</v>
      </c>
      <c r="D186" s="169" t="s">
        <v>138</v>
      </c>
      <c r="E186" s="169" t="s">
        <v>616</v>
      </c>
      <c r="G186" s="161" t="s">
        <v>451</v>
      </c>
      <c r="H186" s="181" t="s">
        <v>615</v>
      </c>
      <c r="I186" s="170">
        <v>4763</v>
      </c>
      <c r="J186" s="169" t="s">
        <v>138</v>
      </c>
      <c r="K186" s="169" t="s">
        <v>617</v>
      </c>
      <c r="S186" s="161" t="s">
        <v>398</v>
      </c>
      <c r="T186" s="181" t="s">
        <v>615</v>
      </c>
      <c r="U186" s="170">
        <v>1000</v>
      </c>
      <c r="V186" s="169" t="s">
        <v>138</v>
      </c>
      <c r="W186" s="169" t="s">
        <v>619</v>
      </c>
    </row>
    <row r="187" spans="1:23">
      <c r="A187" s="161" t="s">
        <v>184</v>
      </c>
      <c r="B187" s="181" t="s">
        <v>615</v>
      </c>
      <c r="C187" s="170">
        <v>4000</v>
      </c>
      <c r="D187" s="169" t="s">
        <v>138</v>
      </c>
      <c r="E187" s="169" t="s">
        <v>616</v>
      </c>
      <c r="G187" s="161" t="s">
        <v>452</v>
      </c>
      <c r="H187" s="181" t="s">
        <v>615</v>
      </c>
      <c r="I187" s="170">
        <v>4763</v>
      </c>
      <c r="J187" s="169" t="s">
        <v>138</v>
      </c>
      <c r="K187" s="169" t="s">
        <v>617</v>
      </c>
      <c r="S187" s="161" t="s">
        <v>184</v>
      </c>
      <c r="T187" s="181" t="s">
        <v>615</v>
      </c>
      <c r="U187" s="170">
        <v>1000</v>
      </c>
      <c r="V187" s="169" t="s">
        <v>138</v>
      </c>
      <c r="W187" s="169" t="s">
        <v>619</v>
      </c>
    </row>
    <row r="188" spans="1:23">
      <c r="A188" s="161" t="s">
        <v>195</v>
      </c>
      <c r="B188" s="181" t="s">
        <v>615</v>
      </c>
      <c r="C188" s="170">
        <v>4000</v>
      </c>
      <c r="D188" s="169" t="s">
        <v>138</v>
      </c>
      <c r="E188" s="169" t="s">
        <v>616</v>
      </c>
      <c r="G188" s="161" t="s">
        <v>453</v>
      </c>
      <c r="H188" s="181" t="s">
        <v>615</v>
      </c>
      <c r="I188" s="170">
        <v>4763</v>
      </c>
      <c r="J188" s="169" t="s">
        <v>138</v>
      </c>
      <c r="K188" s="169" t="s">
        <v>617</v>
      </c>
      <c r="S188" s="161" t="s">
        <v>195</v>
      </c>
      <c r="T188" s="181" t="s">
        <v>615</v>
      </c>
      <c r="U188" s="170">
        <v>1000</v>
      </c>
      <c r="V188" s="169" t="s">
        <v>138</v>
      </c>
      <c r="W188" s="169" t="s">
        <v>619</v>
      </c>
    </row>
    <row r="189" spans="1:23">
      <c r="A189" s="161" t="s">
        <v>399</v>
      </c>
      <c r="B189" s="181" t="s">
        <v>615</v>
      </c>
      <c r="C189" s="170">
        <v>4000</v>
      </c>
      <c r="D189" s="169" t="s">
        <v>138</v>
      </c>
      <c r="E189" s="169" t="s">
        <v>616</v>
      </c>
      <c r="G189" s="161" t="s">
        <v>454</v>
      </c>
      <c r="H189" s="181" t="s">
        <v>615</v>
      </c>
      <c r="I189" s="170">
        <v>4763</v>
      </c>
      <c r="J189" s="169" t="s">
        <v>138</v>
      </c>
      <c r="K189" s="169" t="s">
        <v>617</v>
      </c>
      <c r="S189" s="161" t="s">
        <v>399</v>
      </c>
      <c r="T189" s="181" t="s">
        <v>615</v>
      </c>
      <c r="U189" s="170">
        <v>1000</v>
      </c>
      <c r="V189" s="169" t="s">
        <v>138</v>
      </c>
      <c r="W189" s="169" t="s">
        <v>619</v>
      </c>
    </row>
    <row r="190" spans="1:23">
      <c r="A190" s="161" t="s">
        <v>130</v>
      </c>
      <c r="B190" s="181" t="s">
        <v>615</v>
      </c>
      <c r="C190" s="170">
        <v>4000</v>
      </c>
      <c r="D190" s="169" t="s">
        <v>138</v>
      </c>
      <c r="E190" s="169" t="s">
        <v>616</v>
      </c>
      <c r="G190" s="161" t="s">
        <v>455</v>
      </c>
      <c r="H190" s="181" t="s">
        <v>615</v>
      </c>
      <c r="I190" s="170">
        <v>4763</v>
      </c>
      <c r="J190" s="169" t="s">
        <v>138</v>
      </c>
      <c r="K190" s="169" t="s">
        <v>617</v>
      </c>
      <c r="S190" s="161" t="s">
        <v>130</v>
      </c>
      <c r="T190" s="181" t="s">
        <v>615</v>
      </c>
      <c r="U190" s="170">
        <v>1000</v>
      </c>
      <c r="V190" s="169" t="s">
        <v>138</v>
      </c>
      <c r="W190" s="169" t="s">
        <v>619</v>
      </c>
    </row>
    <row r="191" spans="1:23">
      <c r="A191" s="161" t="s">
        <v>141</v>
      </c>
      <c r="B191" s="181" t="s">
        <v>615</v>
      </c>
      <c r="C191" s="170">
        <v>4000</v>
      </c>
      <c r="D191" s="169" t="s">
        <v>138</v>
      </c>
      <c r="E191" s="169" t="s">
        <v>616</v>
      </c>
      <c r="G191" s="161" t="s">
        <v>456</v>
      </c>
      <c r="H191" s="181" t="s">
        <v>615</v>
      </c>
      <c r="I191" s="170">
        <v>4763</v>
      </c>
      <c r="J191" s="169" t="s">
        <v>138</v>
      </c>
      <c r="K191" s="169" t="s">
        <v>617</v>
      </c>
      <c r="S191" s="161" t="s">
        <v>141</v>
      </c>
      <c r="T191" s="181" t="s">
        <v>615</v>
      </c>
      <c r="U191" s="170">
        <v>1000</v>
      </c>
      <c r="V191" s="169" t="s">
        <v>138</v>
      </c>
      <c r="W191" s="169" t="s">
        <v>619</v>
      </c>
    </row>
    <row r="192" spans="1:23">
      <c r="A192" s="161" t="s">
        <v>142</v>
      </c>
      <c r="B192" s="181" t="s">
        <v>615</v>
      </c>
      <c r="C192" s="170">
        <v>4000</v>
      </c>
      <c r="D192" s="169" t="s">
        <v>138</v>
      </c>
      <c r="E192" s="169" t="s">
        <v>616</v>
      </c>
      <c r="G192" s="161" t="s">
        <v>457</v>
      </c>
      <c r="H192" s="181" t="s">
        <v>615</v>
      </c>
      <c r="I192" s="170">
        <v>4763</v>
      </c>
      <c r="J192" s="169" t="s">
        <v>138</v>
      </c>
      <c r="K192" s="169" t="s">
        <v>617</v>
      </c>
      <c r="S192" s="161" t="s">
        <v>142</v>
      </c>
      <c r="T192" s="181" t="s">
        <v>615</v>
      </c>
      <c r="U192" s="170">
        <v>1000</v>
      </c>
      <c r="V192" s="169" t="s">
        <v>138</v>
      </c>
      <c r="W192" s="169" t="s">
        <v>619</v>
      </c>
    </row>
    <row r="193" spans="1:23">
      <c r="A193" s="161" t="s">
        <v>132</v>
      </c>
      <c r="B193" s="181" t="s">
        <v>615</v>
      </c>
      <c r="C193" s="170">
        <v>4000</v>
      </c>
      <c r="D193" s="169" t="s">
        <v>138</v>
      </c>
      <c r="E193" s="169" t="s">
        <v>616</v>
      </c>
      <c r="G193" s="161" t="s">
        <v>458</v>
      </c>
      <c r="H193" s="181" t="s">
        <v>615</v>
      </c>
      <c r="I193" s="170">
        <v>4763</v>
      </c>
      <c r="J193" s="169" t="s">
        <v>138</v>
      </c>
      <c r="K193" s="169" t="s">
        <v>617</v>
      </c>
      <c r="S193" s="161" t="s">
        <v>132</v>
      </c>
      <c r="T193" s="181" t="s">
        <v>615</v>
      </c>
      <c r="U193" s="170">
        <v>1000</v>
      </c>
      <c r="V193" s="169" t="s">
        <v>138</v>
      </c>
      <c r="W193" s="169" t="s">
        <v>619</v>
      </c>
    </row>
    <row r="194" spans="1:23">
      <c r="A194" s="161" t="s">
        <v>185</v>
      </c>
      <c r="B194" s="181" t="s">
        <v>615</v>
      </c>
      <c r="C194" s="170">
        <v>4000</v>
      </c>
      <c r="D194" s="169" t="s">
        <v>138</v>
      </c>
      <c r="E194" s="169" t="s">
        <v>616</v>
      </c>
      <c r="G194" s="161" t="s">
        <v>459</v>
      </c>
      <c r="H194" s="181" t="s">
        <v>615</v>
      </c>
      <c r="I194" s="170">
        <v>4763</v>
      </c>
      <c r="J194" s="169" t="s">
        <v>138</v>
      </c>
      <c r="K194" s="169" t="s">
        <v>617</v>
      </c>
      <c r="S194" s="161" t="s">
        <v>185</v>
      </c>
      <c r="T194" s="181" t="s">
        <v>615</v>
      </c>
      <c r="U194" s="170">
        <v>1000</v>
      </c>
      <c r="V194" s="169" t="s">
        <v>138</v>
      </c>
      <c r="W194" s="169" t="s">
        <v>619</v>
      </c>
    </row>
    <row r="195" spans="1:23">
      <c r="A195" s="161" t="s">
        <v>400</v>
      </c>
      <c r="B195" s="181" t="s">
        <v>615</v>
      </c>
      <c r="C195" s="170">
        <v>4000</v>
      </c>
      <c r="D195" s="169" t="s">
        <v>138</v>
      </c>
      <c r="E195" s="169" t="s">
        <v>616</v>
      </c>
      <c r="G195" s="161" t="s">
        <v>460</v>
      </c>
      <c r="H195" s="181" t="s">
        <v>615</v>
      </c>
      <c r="I195" s="170">
        <v>4763</v>
      </c>
      <c r="J195" s="169" t="s">
        <v>138</v>
      </c>
      <c r="K195" s="169" t="s">
        <v>617</v>
      </c>
      <c r="S195" s="161" t="s">
        <v>400</v>
      </c>
      <c r="T195" s="181" t="s">
        <v>615</v>
      </c>
      <c r="U195" s="170">
        <v>1000</v>
      </c>
      <c r="V195" s="169" t="s">
        <v>138</v>
      </c>
      <c r="W195" s="169" t="s">
        <v>619</v>
      </c>
    </row>
    <row r="196" spans="1:23">
      <c r="A196" s="161" t="s">
        <v>401</v>
      </c>
      <c r="B196" s="181" t="s">
        <v>615</v>
      </c>
      <c r="C196" s="170">
        <v>4000</v>
      </c>
      <c r="D196" s="169" t="s">
        <v>138</v>
      </c>
      <c r="E196" s="169" t="s">
        <v>616</v>
      </c>
      <c r="G196" s="161" t="s">
        <v>461</v>
      </c>
      <c r="H196" s="181" t="s">
        <v>615</v>
      </c>
      <c r="I196" s="170">
        <v>4763</v>
      </c>
      <c r="J196" s="169" t="s">
        <v>138</v>
      </c>
      <c r="K196" s="169" t="s">
        <v>617</v>
      </c>
      <c r="S196" s="161" t="s">
        <v>401</v>
      </c>
      <c r="T196" s="181" t="s">
        <v>615</v>
      </c>
      <c r="U196" s="170">
        <v>1000</v>
      </c>
      <c r="V196" s="169" t="s">
        <v>138</v>
      </c>
      <c r="W196" s="169" t="s">
        <v>619</v>
      </c>
    </row>
    <row r="197" spans="1:23">
      <c r="A197" s="161" t="s">
        <v>190</v>
      </c>
      <c r="B197" s="181" t="s">
        <v>615</v>
      </c>
      <c r="C197" s="170">
        <v>4000</v>
      </c>
      <c r="D197" s="169" t="s">
        <v>138</v>
      </c>
      <c r="E197" s="169" t="s">
        <v>616</v>
      </c>
      <c r="G197" s="161" t="s">
        <v>462</v>
      </c>
      <c r="H197" s="181" t="s">
        <v>615</v>
      </c>
      <c r="I197" s="170">
        <v>4763</v>
      </c>
      <c r="J197" s="169" t="s">
        <v>138</v>
      </c>
      <c r="K197" s="169" t="s">
        <v>617</v>
      </c>
      <c r="S197" s="161" t="s">
        <v>190</v>
      </c>
      <c r="T197" s="181" t="s">
        <v>615</v>
      </c>
      <c r="U197" s="170">
        <v>1000</v>
      </c>
      <c r="V197" s="169" t="s">
        <v>138</v>
      </c>
      <c r="W197" s="169" t="s">
        <v>619</v>
      </c>
    </row>
    <row r="198" spans="1:23">
      <c r="A198" s="161" t="s">
        <v>191</v>
      </c>
      <c r="B198" s="181" t="s">
        <v>615</v>
      </c>
      <c r="C198" s="170">
        <v>4000</v>
      </c>
      <c r="D198" s="169" t="s">
        <v>138</v>
      </c>
      <c r="E198" s="169" t="s">
        <v>616</v>
      </c>
      <c r="G198" s="161" t="s">
        <v>463</v>
      </c>
      <c r="H198" s="181" t="s">
        <v>615</v>
      </c>
      <c r="I198" s="170">
        <v>4763</v>
      </c>
      <c r="J198" s="169" t="s">
        <v>138</v>
      </c>
      <c r="K198" s="169" t="s">
        <v>617</v>
      </c>
      <c r="S198" s="161" t="s">
        <v>191</v>
      </c>
      <c r="T198" s="181" t="s">
        <v>615</v>
      </c>
      <c r="U198" s="170">
        <v>1000</v>
      </c>
      <c r="V198" s="169" t="s">
        <v>138</v>
      </c>
      <c r="W198" s="169" t="s">
        <v>619</v>
      </c>
    </row>
    <row r="199" spans="1:23">
      <c r="A199" s="161" t="s">
        <v>402</v>
      </c>
      <c r="B199" s="181" t="s">
        <v>615</v>
      </c>
      <c r="C199" s="170">
        <v>4000</v>
      </c>
      <c r="D199" s="169" t="s">
        <v>138</v>
      </c>
      <c r="E199" s="169" t="s">
        <v>616</v>
      </c>
      <c r="G199" s="161" t="s">
        <v>464</v>
      </c>
      <c r="H199" s="181" t="s">
        <v>615</v>
      </c>
      <c r="I199" s="170">
        <v>4763</v>
      </c>
      <c r="J199" s="169" t="s">
        <v>138</v>
      </c>
      <c r="K199" s="169" t="s">
        <v>617</v>
      </c>
      <c r="S199" s="161" t="s">
        <v>402</v>
      </c>
      <c r="T199" s="181" t="s">
        <v>615</v>
      </c>
      <c r="U199" s="170">
        <v>1000</v>
      </c>
      <c r="V199" s="169" t="s">
        <v>138</v>
      </c>
      <c r="W199" s="169" t="s">
        <v>619</v>
      </c>
    </row>
    <row r="200" spans="1:23">
      <c r="A200" s="161" t="s">
        <v>204</v>
      </c>
      <c r="B200" s="181" t="s">
        <v>615</v>
      </c>
      <c r="C200" s="170">
        <v>4000</v>
      </c>
      <c r="D200" s="169" t="s">
        <v>138</v>
      </c>
      <c r="E200" s="169" t="s">
        <v>616</v>
      </c>
      <c r="G200" s="161" t="s">
        <v>465</v>
      </c>
      <c r="H200" s="181" t="s">
        <v>615</v>
      </c>
      <c r="I200" s="170">
        <v>4763</v>
      </c>
      <c r="J200" s="169" t="s">
        <v>138</v>
      </c>
      <c r="K200" s="169" t="s">
        <v>617</v>
      </c>
      <c r="S200" s="161" t="s">
        <v>204</v>
      </c>
      <c r="T200" s="181" t="s">
        <v>615</v>
      </c>
      <c r="U200" s="170">
        <v>1000</v>
      </c>
      <c r="V200" s="169" t="s">
        <v>138</v>
      </c>
      <c r="W200" s="169" t="s">
        <v>619</v>
      </c>
    </row>
    <row r="201" spans="1:23">
      <c r="A201" s="161" t="s">
        <v>198</v>
      </c>
      <c r="B201" s="181" t="s">
        <v>615</v>
      </c>
      <c r="C201" s="170">
        <v>4000</v>
      </c>
      <c r="D201" s="169" t="s">
        <v>138</v>
      </c>
      <c r="E201" s="169" t="s">
        <v>616</v>
      </c>
      <c r="G201" s="161" t="s">
        <v>466</v>
      </c>
      <c r="H201" s="181" t="s">
        <v>615</v>
      </c>
      <c r="I201" s="170">
        <v>4763</v>
      </c>
      <c r="J201" s="169" t="s">
        <v>138</v>
      </c>
      <c r="K201" s="169" t="s">
        <v>617</v>
      </c>
      <c r="S201" s="161" t="s">
        <v>198</v>
      </c>
      <c r="T201" s="181" t="s">
        <v>615</v>
      </c>
      <c r="U201" s="170">
        <v>1000</v>
      </c>
      <c r="V201" s="169" t="s">
        <v>138</v>
      </c>
      <c r="W201" s="169" t="s">
        <v>619</v>
      </c>
    </row>
    <row r="202" spans="1:23">
      <c r="A202" s="161" t="s">
        <v>186</v>
      </c>
      <c r="B202" s="181" t="s">
        <v>615</v>
      </c>
      <c r="C202" s="170">
        <v>4000</v>
      </c>
      <c r="D202" s="169" t="s">
        <v>138</v>
      </c>
      <c r="E202" s="169" t="s">
        <v>616</v>
      </c>
      <c r="G202" s="161" t="s">
        <v>467</v>
      </c>
      <c r="H202" s="181" t="s">
        <v>615</v>
      </c>
      <c r="I202" s="170">
        <v>4763</v>
      </c>
      <c r="J202" s="169" t="s">
        <v>138</v>
      </c>
      <c r="K202" s="169" t="s">
        <v>617</v>
      </c>
      <c r="S202" s="161" t="s">
        <v>186</v>
      </c>
      <c r="T202" s="181" t="s">
        <v>615</v>
      </c>
      <c r="U202" s="170">
        <v>1000</v>
      </c>
      <c r="V202" s="169" t="s">
        <v>138</v>
      </c>
      <c r="W202" s="169" t="s">
        <v>619</v>
      </c>
    </row>
    <row r="203" spans="1:23">
      <c r="A203" s="161" t="s">
        <v>203</v>
      </c>
      <c r="B203" s="181" t="s">
        <v>615</v>
      </c>
      <c r="C203" s="170">
        <v>4000</v>
      </c>
      <c r="D203" s="169" t="s">
        <v>138</v>
      </c>
      <c r="E203" s="169" t="s">
        <v>616</v>
      </c>
      <c r="G203" s="161" t="s">
        <v>468</v>
      </c>
      <c r="H203" s="181" t="s">
        <v>615</v>
      </c>
      <c r="I203" s="170">
        <v>4763</v>
      </c>
      <c r="J203" s="169" t="s">
        <v>138</v>
      </c>
      <c r="K203" s="169" t="s">
        <v>617</v>
      </c>
      <c r="S203" s="161" t="s">
        <v>203</v>
      </c>
      <c r="T203" s="181" t="s">
        <v>615</v>
      </c>
      <c r="U203" s="170">
        <v>1000</v>
      </c>
      <c r="V203" s="169" t="s">
        <v>138</v>
      </c>
      <c r="W203" s="169" t="s">
        <v>619</v>
      </c>
    </row>
    <row r="204" spans="1:23">
      <c r="A204" s="161" t="s">
        <v>146</v>
      </c>
      <c r="B204" s="181" t="s">
        <v>615</v>
      </c>
      <c r="C204" s="170">
        <v>4000</v>
      </c>
      <c r="D204" s="169" t="s">
        <v>138</v>
      </c>
      <c r="E204" s="169" t="s">
        <v>616</v>
      </c>
      <c r="G204" s="161" t="s">
        <v>469</v>
      </c>
      <c r="H204" s="181" t="s">
        <v>615</v>
      </c>
      <c r="I204" s="170">
        <v>4763</v>
      </c>
      <c r="J204" s="169" t="s">
        <v>138</v>
      </c>
      <c r="K204" s="169" t="s">
        <v>617</v>
      </c>
      <c r="S204" s="161" t="s">
        <v>146</v>
      </c>
      <c r="T204" s="181" t="s">
        <v>615</v>
      </c>
      <c r="U204" s="170">
        <v>1000</v>
      </c>
      <c r="V204" s="169" t="s">
        <v>138</v>
      </c>
      <c r="W204" s="169" t="s">
        <v>619</v>
      </c>
    </row>
    <row r="205" spans="1:23">
      <c r="A205" s="161" t="s">
        <v>192</v>
      </c>
      <c r="B205" s="181" t="s">
        <v>615</v>
      </c>
      <c r="C205" s="170">
        <v>4000</v>
      </c>
      <c r="D205" s="169" t="s">
        <v>138</v>
      </c>
      <c r="E205" s="169" t="s">
        <v>616</v>
      </c>
      <c r="G205" s="161" t="s">
        <v>470</v>
      </c>
      <c r="H205" s="181" t="s">
        <v>615</v>
      </c>
      <c r="I205" s="170">
        <v>4763</v>
      </c>
      <c r="J205" s="169" t="s">
        <v>138</v>
      </c>
      <c r="K205" s="169" t="s">
        <v>617</v>
      </c>
      <c r="S205" s="161" t="s">
        <v>192</v>
      </c>
      <c r="T205" s="181" t="s">
        <v>615</v>
      </c>
      <c r="U205" s="170">
        <v>1000</v>
      </c>
      <c r="V205" s="169" t="s">
        <v>138</v>
      </c>
      <c r="W205" s="169" t="s">
        <v>619</v>
      </c>
    </row>
    <row r="206" spans="1:23">
      <c r="A206" s="161" t="s">
        <v>199</v>
      </c>
      <c r="B206" s="181" t="s">
        <v>615</v>
      </c>
      <c r="C206" s="170">
        <v>4000</v>
      </c>
      <c r="D206" s="169" t="s">
        <v>138</v>
      </c>
      <c r="E206" s="169" t="s">
        <v>616</v>
      </c>
      <c r="G206" s="161" t="s">
        <v>471</v>
      </c>
      <c r="H206" s="181" t="s">
        <v>615</v>
      </c>
      <c r="I206" s="170">
        <v>4763</v>
      </c>
      <c r="J206" s="169" t="s">
        <v>138</v>
      </c>
      <c r="K206" s="169" t="s">
        <v>617</v>
      </c>
      <c r="S206" s="161" t="s">
        <v>199</v>
      </c>
      <c r="T206" s="181" t="s">
        <v>615</v>
      </c>
      <c r="U206" s="170">
        <v>1000</v>
      </c>
      <c r="V206" s="169" t="s">
        <v>138</v>
      </c>
      <c r="W206" s="169" t="s">
        <v>619</v>
      </c>
    </row>
    <row r="207" spans="1:23">
      <c r="A207" s="161" t="s">
        <v>207</v>
      </c>
      <c r="B207" s="181" t="s">
        <v>615</v>
      </c>
      <c r="C207" s="170">
        <v>4000</v>
      </c>
      <c r="D207" s="169" t="s">
        <v>138</v>
      </c>
      <c r="E207" s="169" t="s">
        <v>616</v>
      </c>
      <c r="G207" s="161" t="s">
        <v>472</v>
      </c>
      <c r="H207" s="181" t="s">
        <v>615</v>
      </c>
      <c r="I207" s="170">
        <v>4763</v>
      </c>
      <c r="J207" s="169" t="s">
        <v>138</v>
      </c>
      <c r="K207" s="169" t="s">
        <v>617</v>
      </c>
      <c r="S207" s="161" t="s">
        <v>207</v>
      </c>
      <c r="T207" s="181" t="s">
        <v>615</v>
      </c>
      <c r="U207" s="170">
        <v>1000</v>
      </c>
      <c r="V207" s="169" t="s">
        <v>138</v>
      </c>
      <c r="W207" s="169" t="s">
        <v>619</v>
      </c>
    </row>
    <row r="208" spans="1:23">
      <c r="A208" s="161" t="s">
        <v>403</v>
      </c>
      <c r="B208" s="181" t="s">
        <v>615</v>
      </c>
      <c r="C208" s="170">
        <v>4000</v>
      </c>
      <c r="D208" s="169" t="s">
        <v>138</v>
      </c>
      <c r="E208" s="169" t="s">
        <v>616</v>
      </c>
      <c r="G208" s="161" t="s">
        <v>473</v>
      </c>
      <c r="H208" s="181" t="s">
        <v>615</v>
      </c>
      <c r="I208" s="170">
        <v>4763</v>
      </c>
      <c r="J208" s="169" t="s">
        <v>138</v>
      </c>
      <c r="K208" s="169" t="s">
        <v>617</v>
      </c>
      <c r="S208" s="161" t="s">
        <v>403</v>
      </c>
      <c r="T208" s="181" t="s">
        <v>615</v>
      </c>
      <c r="U208" s="170">
        <v>1000</v>
      </c>
      <c r="V208" s="169" t="s">
        <v>138</v>
      </c>
      <c r="W208" s="169" t="s">
        <v>619</v>
      </c>
    </row>
    <row r="209" spans="1:23">
      <c r="A209" s="161" t="s">
        <v>404</v>
      </c>
      <c r="B209" s="181" t="s">
        <v>615</v>
      </c>
      <c r="C209" s="170">
        <v>4000</v>
      </c>
      <c r="D209" s="169" t="s">
        <v>138</v>
      </c>
      <c r="E209" s="169" t="s">
        <v>616</v>
      </c>
      <c r="G209" s="161" t="s">
        <v>474</v>
      </c>
      <c r="H209" s="181" t="s">
        <v>615</v>
      </c>
      <c r="I209" s="170">
        <v>4763</v>
      </c>
      <c r="J209" s="169" t="s">
        <v>138</v>
      </c>
      <c r="K209" s="169" t="s">
        <v>617</v>
      </c>
      <c r="S209" s="161" t="s">
        <v>404</v>
      </c>
      <c r="T209" s="181" t="s">
        <v>615</v>
      </c>
      <c r="U209" s="170">
        <v>1000</v>
      </c>
      <c r="V209" s="169" t="s">
        <v>138</v>
      </c>
      <c r="W209" s="169" t="s">
        <v>619</v>
      </c>
    </row>
    <row r="210" spans="1:23">
      <c r="A210" s="161" t="s">
        <v>405</v>
      </c>
      <c r="B210" s="181" t="s">
        <v>615</v>
      </c>
      <c r="C210" s="170">
        <v>4000</v>
      </c>
      <c r="D210" s="169" t="s">
        <v>138</v>
      </c>
      <c r="E210" s="169" t="s">
        <v>616</v>
      </c>
      <c r="G210" s="161" t="s">
        <v>475</v>
      </c>
      <c r="H210" s="181" t="s">
        <v>615</v>
      </c>
      <c r="I210" s="170">
        <v>4763</v>
      </c>
      <c r="J210" s="169" t="s">
        <v>138</v>
      </c>
      <c r="K210" s="169" t="s">
        <v>617</v>
      </c>
      <c r="S210" s="161" t="s">
        <v>405</v>
      </c>
      <c r="T210" s="181" t="s">
        <v>615</v>
      </c>
      <c r="U210" s="170">
        <v>1000</v>
      </c>
      <c r="V210" s="169" t="s">
        <v>138</v>
      </c>
      <c r="W210" s="169" t="s">
        <v>619</v>
      </c>
    </row>
    <row r="211" spans="1:23">
      <c r="A211" s="161" t="s">
        <v>406</v>
      </c>
      <c r="B211" s="181" t="s">
        <v>615</v>
      </c>
      <c r="C211" s="170">
        <v>4000</v>
      </c>
      <c r="D211" s="169" t="s">
        <v>138</v>
      </c>
      <c r="E211" s="169" t="s">
        <v>616</v>
      </c>
      <c r="G211" s="161" t="s">
        <v>476</v>
      </c>
      <c r="H211" s="181" t="s">
        <v>615</v>
      </c>
      <c r="I211" s="170">
        <v>4763</v>
      </c>
      <c r="J211" s="169" t="s">
        <v>138</v>
      </c>
      <c r="K211" s="169" t="s">
        <v>617</v>
      </c>
      <c r="S211" s="161" t="s">
        <v>406</v>
      </c>
      <c r="T211" s="181" t="s">
        <v>615</v>
      </c>
      <c r="U211" s="170">
        <v>1000</v>
      </c>
      <c r="V211" s="169" t="s">
        <v>138</v>
      </c>
      <c r="W211" s="169" t="s">
        <v>619</v>
      </c>
    </row>
    <row r="212" spans="1:23">
      <c r="A212" s="161" t="s">
        <v>407</v>
      </c>
      <c r="B212" s="181" t="s">
        <v>615</v>
      </c>
      <c r="C212" s="170">
        <v>4000</v>
      </c>
      <c r="D212" s="169" t="s">
        <v>138</v>
      </c>
      <c r="E212" s="169" t="s">
        <v>616</v>
      </c>
      <c r="G212" s="161" t="s">
        <v>477</v>
      </c>
      <c r="H212" s="181" t="s">
        <v>615</v>
      </c>
      <c r="I212" s="170">
        <v>4763</v>
      </c>
      <c r="J212" s="169" t="s">
        <v>138</v>
      </c>
      <c r="K212" s="169" t="s">
        <v>617</v>
      </c>
      <c r="S212" s="161" t="s">
        <v>407</v>
      </c>
      <c r="T212" s="181" t="s">
        <v>615</v>
      </c>
      <c r="U212" s="170">
        <v>1000</v>
      </c>
      <c r="V212" s="169" t="s">
        <v>138</v>
      </c>
      <c r="W212" s="169" t="s">
        <v>619</v>
      </c>
    </row>
    <row r="213" spans="1:23">
      <c r="A213" s="161" t="s">
        <v>408</v>
      </c>
      <c r="B213" s="181" t="s">
        <v>615</v>
      </c>
      <c r="C213" s="170">
        <v>4000</v>
      </c>
      <c r="D213" s="169" t="s">
        <v>138</v>
      </c>
      <c r="E213" s="169" t="s">
        <v>616</v>
      </c>
      <c r="G213" s="161" t="s">
        <v>478</v>
      </c>
      <c r="H213" s="181" t="s">
        <v>615</v>
      </c>
      <c r="I213" s="170">
        <v>4763</v>
      </c>
      <c r="J213" s="169" t="s">
        <v>138</v>
      </c>
      <c r="K213" s="169" t="s">
        <v>617</v>
      </c>
      <c r="S213" s="161" t="s">
        <v>408</v>
      </c>
      <c r="T213" s="181" t="s">
        <v>615</v>
      </c>
      <c r="U213" s="170">
        <v>1000</v>
      </c>
      <c r="V213" s="169" t="s">
        <v>138</v>
      </c>
      <c r="W213" s="169" t="s">
        <v>619</v>
      </c>
    </row>
    <row r="214" spans="1:23">
      <c r="A214" s="161" t="s">
        <v>409</v>
      </c>
      <c r="B214" s="181" t="s">
        <v>615</v>
      </c>
      <c r="C214" s="170">
        <v>4000</v>
      </c>
      <c r="D214" s="169" t="s">
        <v>138</v>
      </c>
      <c r="E214" s="169" t="s">
        <v>616</v>
      </c>
      <c r="G214" s="161" t="s">
        <v>479</v>
      </c>
      <c r="H214" s="181" t="s">
        <v>615</v>
      </c>
      <c r="I214" s="170">
        <v>4763</v>
      </c>
      <c r="J214" s="169" t="s">
        <v>138</v>
      </c>
      <c r="K214" s="169" t="s">
        <v>617</v>
      </c>
      <c r="S214" s="161" t="s">
        <v>409</v>
      </c>
      <c r="T214" s="181" t="s">
        <v>615</v>
      </c>
      <c r="U214" s="170">
        <v>1000</v>
      </c>
      <c r="V214" s="169" t="s">
        <v>138</v>
      </c>
      <c r="W214" s="169" t="s">
        <v>619</v>
      </c>
    </row>
    <row r="215" spans="1:23">
      <c r="A215" s="161" t="s">
        <v>410</v>
      </c>
      <c r="B215" s="181" t="s">
        <v>615</v>
      </c>
      <c r="C215" s="170">
        <v>4000</v>
      </c>
      <c r="D215" s="169" t="s">
        <v>138</v>
      </c>
      <c r="E215" s="169" t="s">
        <v>616</v>
      </c>
      <c r="G215" s="161" t="s">
        <v>480</v>
      </c>
      <c r="H215" s="181" t="s">
        <v>615</v>
      </c>
      <c r="I215" s="170">
        <v>4763</v>
      </c>
      <c r="J215" s="169" t="s">
        <v>138</v>
      </c>
      <c r="K215" s="169" t="s">
        <v>617</v>
      </c>
      <c r="S215" s="161" t="s">
        <v>410</v>
      </c>
      <c r="T215" s="181" t="s">
        <v>615</v>
      </c>
      <c r="U215" s="170">
        <v>1000</v>
      </c>
      <c r="V215" s="169" t="s">
        <v>138</v>
      </c>
      <c r="W215" s="169" t="s">
        <v>619</v>
      </c>
    </row>
    <row r="216" spans="1:23">
      <c r="A216" s="161" t="s">
        <v>412</v>
      </c>
      <c r="B216" s="181" t="s">
        <v>615</v>
      </c>
      <c r="C216" s="170">
        <v>4000</v>
      </c>
      <c r="D216" s="169" t="s">
        <v>138</v>
      </c>
      <c r="E216" s="169" t="s">
        <v>616</v>
      </c>
      <c r="G216" s="161" t="s">
        <v>482</v>
      </c>
      <c r="H216" s="181" t="s">
        <v>615</v>
      </c>
      <c r="I216" s="170">
        <v>4763</v>
      </c>
      <c r="J216" s="169" t="s">
        <v>138</v>
      </c>
      <c r="K216" s="169" t="s">
        <v>617</v>
      </c>
      <c r="S216" s="161" t="s">
        <v>412</v>
      </c>
      <c r="T216" s="181" t="s">
        <v>615</v>
      </c>
      <c r="U216" s="170">
        <v>1000</v>
      </c>
      <c r="V216" s="169" t="s">
        <v>138</v>
      </c>
      <c r="W216" s="169" t="s">
        <v>619</v>
      </c>
    </row>
    <row r="217" spans="1:23">
      <c r="A217" s="161" t="s">
        <v>413</v>
      </c>
      <c r="B217" s="181" t="s">
        <v>615</v>
      </c>
      <c r="C217" s="170">
        <v>4000</v>
      </c>
      <c r="D217" s="169" t="s">
        <v>138</v>
      </c>
      <c r="E217" s="169" t="s">
        <v>616</v>
      </c>
      <c r="G217" s="161" t="s">
        <v>483</v>
      </c>
      <c r="H217" s="181" t="s">
        <v>615</v>
      </c>
      <c r="I217" s="170">
        <v>4763</v>
      </c>
      <c r="J217" s="169" t="s">
        <v>138</v>
      </c>
      <c r="K217" s="169" t="s">
        <v>617</v>
      </c>
      <c r="S217" s="161" t="s">
        <v>413</v>
      </c>
      <c r="T217" s="181" t="s">
        <v>615</v>
      </c>
      <c r="U217" s="170">
        <v>1000</v>
      </c>
      <c r="V217" s="169" t="s">
        <v>138</v>
      </c>
      <c r="W217" s="169" t="s">
        <v>619</v>
      </c>
    </row>
    <row r="218" spans="1:23">
      <c r="A218" s="161" t="s">
        <v>414</v>
      </c>
      <c r="B218" s="181" t="s">
        <v>615</v>
      </c>
      <c r="C218" s="170">
        <v>4000</v>
      </c>
      <c r="D218" s="169" t="s">
        <v>138</v>
      </c>
      <c r="E218" s="169" t="s">
        <v>616</v>
      </c>
      <c r="G218" s="161" t="s">
        <v>484</v>
      </c>
      <c r="H218" s="181" t="s">
        <v>615</v>
      </c>
      <c r="I218" s="170">
        <v>4763</v>
      </c>
      <c r="J218" s="169" t="s">
        <v>138</v>
      </c>
      <c r="K218" s="169" t="s">
        <v>617</v>
      </c>
      <c r="S218" s="161" t="s">
        <v>414</v>
      </c>
      <c r="T218" s="181" t="s">
        <v>615</v>
      </c>
      <c r="U218" s="170">
        <v>1000</v>
      </c>
      <c r="V218" s="169" t="s">
        <v>138</v>
      </c>
      <c r="W218" s="169" t="s">
        <v>619</v>
      </c>
    </row>
    <row r="219" spans="1:23">
      <c r="A219" s="161" t="s">
        <v>415</v>
      </c>
      <c r="B219" s="181" t="s">
        <v>615</v>
      </c>
      <c r="C219" s="170">
        <v>4000</v>
      </c>
      <c r="D219" s="169" t="s">
        <v>138</v>
      </c>
      <c r="E219" s="169" t="s">
        <v>616</v>
      </c>
      <c r="G219" s="161" t="s">
        <v>485</v>
      </c>
      <c r="H219" s="181" t="s">
        <v>615</v>
      </c>
      <c r="I219" s="170">
        <v>4763</v>
      </c>
      <c r="J219" s="169" t="s">
        <v>138</v>
      </c>
      <c r="K219" s="169" t="s">
        <v>617</v>
      </c>
      <c r="S219" s="161" t="s">
        <v>415</v>
      </c>
      <c r="T219" s="181" t="s">
        <v>615</v>
      </c>
      <c r="U219" s="170">
        <v>1000</v>
      </c>
      <c r="V219" s="169" t="s">
        <v>138</v>
      </c>
      <c r="W219" s="169" t="s">
        <v>619</v>
      </c>
    </row>
    <row r="220" spans="1:23">
      <c r="A220" s="161" t="s">
        <v>416</v>
      </c>
      <c r="B220" s="181" t="s">
        <v>615</v>
      </c>
      <c r="C220" s="170">
        <v>4000</v>
      </c>
      <c r="D220" s="169" t="s">
        <v>138</v>
      </c>
      <c r="E220" s="169" t="s">
        <v>616</v>
      </c>
      <c r="G220" s="161" t="s">
        <v>486</v>
      </c>
      <c r="H220" s="181" t="s">
        <v>615</v>
      </c>
      <c r="I220" s="170">
        <v>4763</v>
      </c>
      <c r="J220" s="169" t="s">
        <v>138</v>
      </c>
      <c r="K220" s="169" t="s">
        <v>617</v>
      </c>
      <c r="S220" s="161" t="s">
        <v>416</v>
      </c>
      <c r="T220" s="181" t="s">
        <v>615</v>
      </c>
      <c r="U220" s="170">
        <v>1000</v>
      </c>
      <c r="V220" s="169" t="s">
        <v>138</v>
      </c>
      <c r="W220" s="169" t="s">
        <v>619</v>
      </c>
    </row>
    <row r="221" spans="1:23">
      <c r="A221" s="161" t="s">
        <v>417</v>
      </c>
      <c r="B221" s="181" t="s">
        <v>615</v>
      </c>
      <c r="C221" s="170">
        <v>4000</v>
      </c>
      <c r="D221" s="169" t="s">
        <v>138</v>
      </c>
      <c r="E221" s="169" t="s">
        <v>616</v>
      </c>
      <c r="G221" s="161" t="s">
        <v>487</v>
      </c>
      <c r="H221" s="181" t="s">
        <v>615</v>
      </c>
      <c r="I221" s="170">
        <v>4763</v>
      </c>
      <c r="J221" s="169" t="s">
        <v>138</v>
      </c>
      <c r="K221" s="169" t="s">
        <v>617</v>
      </c>
      <c r="S221" s="161" t="s">
        <v>417</v>
      </c>
      <c r="T221" s="181" t="s">
        <v>615</v>
      </c>
      <c r="U221" s="170">
        <v>1000</v>
      </c>
      <c r="V221" s="169" t="s">
        <v>138</v>
      </c>
      <c r="W221" s="169" t="s">
        <v>619</v>
      </c>
    </row>
    <row r="222" spans="1:23">
      <c r="A222" s="161" t="s">
        <v>418</v>
      </c>
      <c r="B222" s="181" t="s">
        <v>615</v>
      </c>
      <c r="C222" s="170">
        <v>4000</v>
      </c>
      <c r="D222" s="169" t="s">
        <v>138</v>
      </c>
      <c r="E222" s="169" t="s">
        <v>616</v>
      </c>
      <c r="G222" s="161" t="s">
        <v>488</v>
      </c>
      <c r="H222" s="181" t="s">
        <v>615</v>
      </c>
      <c r="I222" s="170">
        <v>4763</v>
      </c>
      <c r="J222" s="169" t="s">
        <v>138</v>
      </c>
      <c r="K222" s="169" t="s">
        <v>617</v>
      </c>
      <c r="S222" s="161" t="s">
        <v>418</v>
      </c>
      <c r="T222" s="181" t="s">
        <v>615</v>
      </c>
      <c r="U222" s="170">
        <v>1000</v>
      </c>
      <c r="V222" s="169" t="s">
        <v>138</v>
      </c>
      <c r="W222" s="169" t="s">
        <v>619</v>
      </c>
    </row>
    <row r="223" spans="1:23">
      <c r="A223" s="161" t="s">
        <v>419</v>
      </c>
      <c r="B223" s="181" t="s">
        <v>615</v>
      </c>
      <c r="C223" s="170">
        <v>4000</v>
      </c>
      <c r="D223" s="169" t="s">
        <v>138</v>
      </c>
      <c r="E223" s="169" t="s">
        <v>616</v>
      </c>
      <c r="G223" s="161" t="s">
        <v>489</v>
      </c>
      <c r="H223" s="181" t="s">
        <v>615</v>
      </c>
      <c r="I223" s="170">
        <v>4763</v>
      </c>
      <c r="J223" s="169" t="s">
        <v>138</v>
      </c>
      <c r="K223" s="169" t="s">
        <v>617</v>
      </c>
      <c r="S223" s="161" t="s">
        <v>419</v>
      </c>
      <c r="T223" s="181" t="s">
        <v>615</v>
      </c>
      <c r="U223" s="170">
        <v>1000</v>
      </c>
      <c r="V223" s="169" t="s">
        <v>138</v>
      </c>
      <c r="W223" s="169" t="s">
        <v>619</v>
      </c>
    </row>
    <row r="224" spans="1:23">
      <c r="A224" s="161" t="s">
        <v>420</v>
      </c>
      <c r="B224" s="181" t="s">
        <v>615</v>
      </c>
      <c r="C224" s="170">
        <v>4000</v>
      </c>
      <c r="D224" s="169" t="s">
        <v>138</v>
      </c>
      <c r="E224" s="169" t="s">
        <v>616</v>
      </c>
      <c r="G224" s="161" t="s">
        <v>490</v>
      </c>
      <c r="H224" s="181" t="s">
        <v>615</v>
      </c>
      <c r="I224" s="170">
        <v>4763</v>
      </c>
      <c r="J224" s="169" t="s">
        <v>138</v>
      </c>
      <c r="K224" s="169" t="s">
        <v>617</v>
      </c>
      <c r="S224" s="161" t="s">
        <v>420</v>
      </c>
      <c r="T224" s="181" t="s">
        <v>615</v>
      </c>
      <c r="U224" s="170">
        <v>1000</v>
      </c>
      <c r="V224" s="169" t="s">
        <v>138</v>
      </c>
      <c r="W224" s="169" t="s">
        <v>619</v>
      </c>
    </row>
    <row r="225" spans="1:23">
      <c r="A225" s="161" t="s">
        <v>421</v>
      </c>
      <c r="B225" s="181" t="s">
        <v>615</v>
      </c>
      <c r="C225" s="170">
        <v>4000</v>
      </c>
      <c r="D225" s="169" t="s">
        <v>138</v>
      </c>
      <c r="E225" s="169" t="s">
        <v>616</v>
      </c>
      <c r="G225" s="161" t="s">
        <v>491</v>
      </c>
      <c r="H225" s="181" t="s">
        <v>615</v>
      </c>
      <c r="I225" s="170">
        <v>4763</v>
      </c>
      <c r="J225" s="169" t="s">
        <v>138</v>
      </c>
      <c r="K225" s="169" t="s">
        <v>617</v>
      </c>
      <c r="S225" s="161" t="s">
        <v>421</v>
      </c>
      <c r="T225" s="181" t="s">
        <v>615</v>
      </c>
      <c r="U225" s="170">
        <v>1000</v>
      </c>
      <c r="V225" s="169" t="s">
        <v>138</v>
      </c>
      <c r="W225" s="169" t="s">
        <v>619</v>
      </c>
    </row>
    <row r="226" spans="1:23">
      <c r="A226" s="161" t="s">
        <v>422</v>
      </c>
      <c r="B226" s="181" t="s">
        <v>615</v>
      </c>
      <c r="C226" s="170">
        <v>4000</v>
      </c>
      <c r="D226" s="169" t="s">
        <v>138</v>
      </c>
      <c r="E226" s="169" t="s">
        <v>616</v>
      </c>
      <c r="G226" s="161" t="s">
        <v>492</v>
      </c>
      <c r="H226" s="181" t="s">
        <v>615</v>
      </c>
      <c r="I226" s="170">
        <v>4763</v>
      </c>
      <c r="J226" s="169" t="s">
        <v>138</v>
      </c>
      <c r="K226" s="169" t="s">
        <v>617</v>
      </c>
      <c r="S226" s="161" t="s">
        <v>422</v>
      </c>
      <c r="T226" s="181" t="s">
        <v>615</v>
      </c>
      <c r="U226" s="170">
        <v>1000</v>
      </c>
      <c r="V226" s="169" t="s">
        <v>138</v>
      </c>
      <c r="W226" s="169" t="s">
        <v>619</v>
      </c>
    </row>
    <row r="227" spans="1:23">
      <c r="A227" s="161" t="s">
        <v>423</v>
      </c>
      <c r="B227" s="181" t="s">
        <v>615</v>
      </c>
      <c r="C227" s="170">
        <v>4000</v>
      </c>
      <c r="D227" s="169" t="s">
        <v>138</v>
      </c>
      <c r="E227" s="169" t="s">
        <v>616</v>
      </c>
      <c r="G227" s="161" t="s">
        <v>493</v>
      </c>
      <c r="H227" s="181" t="s">
        <v>615</v>
      </c>
      <c r="I227" s="170">
        <v>4763</v>
      </c>
      <c r="J227" s="169" t="s">
        <v>138</v>
      </c>
      <c r="K227" s="169" t="s">
        <v>617</v>
      </c>
      <c r="S227" s="161" t="s">
        <v>423</v>
      </c>
      <c r="T227" s="181" t="s">
        <v>615</v>
      </c>
      <c r="U227" s="170">
        <v>1000</v>
      </c>
      <c r="V227" s="169" t="s">
        <v>138</v>
      </c>
      <c r="W227" s="169" t="s">
        <v>619</v>
      </c>
    </row>
    <row r="228" spans="1:23">
      <c r="A228" s="161" t="s">
        <v>424</v>
      </c>
      <c r="B228" s="181" t="s">
        <v>615</v>
      </c>
      <c r="C228" s="170">
        <v>4000</v>
      </c>
      <c r="D228" s="169" t="s">
        <v>138</v>
      </c>
      <c r="E228" s="169" t="s">
        <v>616</v>
      </c>
      <c r="G228" s="161" t="s">
        <v>494</v>
      </c>
      <c r="H228" s="181" t="s">
        <v>615</v>
      </c>
      <c r="I228" s="170">
        <v>4763</v>
      </c>
      <c r="J228" s="169" t="s">
        <v>138</v>
      </c>
      <c r="K228" s="169" t="s">
        <v>617</v>
      </c>
      <c r="S228" s="161" t="s">
        <v>424</v>
      </c>
      <c r="T228" s="181" t="s">
        <v>615</v>
      </c>
      <c r="U228" s="170">
        <v>1000</v>
      </c>
      <c r="V228" s="169" t="s">
        <v>138</v>
      </c>
      <c r="W228" s="169" t="s">
        <v>619</v>
      </c>
    </row>
    <row r="229" spans="1:23">
      <c r="A229" s="161" t="s">
        <v>425</v>
      </c>
      <c r="B229" s="181" t="s">
        <v>615</v>
      </c>
      <c r="C229" s="170">
        <v>4000</v>
      </c>
      <c r="D229" s="169" t="s">
        <v>138</v>
      </c>
      <c r="E229" s="169" t="s">
        <v>616</v>
      </c>
      <c r="G229" s="161" t="s">
        <v>495</v>
      </c>
      <c r="H229" s="181" t="s">
        <v>615</v>
      </c>
      <c r="I229" s="170">
        <v>4763</v>
      </c>
      <c r="J229" s="169" t="s">
        <v>138</v>
      </c>
      <c r="K229" s="169" t="s">
        <v>617</v>
      </c>
      <c r="S229" s="161" t="s">
        <v>425</v>
      </c>
      <c r="T229" s="181" t="s">
        <v>615</v>
      </c>
      <c r="U229" s="170">
        <v>1000</v>
      </c>
      <c r="V229" s="169" t="s">
        <v>138</v>
      </c>
      <c r="W229" s="169" t="s">
        <v>619</v>
      </c>
    </row>
    <row r="230" spans="1:23">
      <c r="A230" s="161" t="s">
        <v>426</v>
      </c>
      <c r="B230" s="181" t="s">
        <v>615</v>
      </c>
      <c r="C230" s="170">
        <v>4000</v>
      </c>
      <c r="D230" s="169" t="s">
        <v>138</v>
      </c>
      <c r="E230" s="169" t="s">
        <v>616</v>
      </c>
      <c r="G230" s="161" t="s">
        <v>496</v>
      </c>
      <c r="H230" s="181" t="s">
        <v>615</v>
      </c>
      <c r="I230" s="170">
        <v>4763</v>
      </c>
      <c r="J230" s="169" t="s">
        <v>138</v>
      </c>
      <c r="K230" s="169" t="s">
        <v>617</v>
      </c>
      <c r="S230" s="161" t="s">
        <v>426</v>
      </c>
      <c r="T230" s="181" t="s">
        <v>615</v>
      </c>
      <c r="U230" s="170">
        <v>1000</v>
      </c>
      <c r="V230" s="169" t="s">
        <v>138</v>
      </c>
      <c r="W230" s="169" t="s">
        <v>619</v>
      </c>
    </row>
    <row r="231" spans="1:23">
      <c r="A231" s="161" t="s">
        <v>427</v>
      </c>
      <c r="B231" s="181" t="s">
        <v>615</v>
      </c>
      <c r="C231" s="170">
        <v>4000</v>
      </c>
      <c r="D231" s="169" t="s">
        <v>138</v>
      </c>
      <c r="E231" s="169" t="s">
        <v>616</v>
      </c>
      <c r="G231" s="161" t="s">
        <v>497</v>
      </c>
      <c r="H231" s="181" t="s">
        <v>615</v>
      </c>
      <c r="I231" s="170">
        <v>4763</v>
      </c>
      <c r="J231" s="169" t="s">
        <v>138</v>
      </c>
      <c r="K231" s="169" t="s">
        <v>617</v>
      </c>
      <c r="S231" s="161" t="s">
        <v>427</v>
      </c>
      <c r="T231" s="181" t="s">
        <v>615</v>
      </c>
      <c r="U231" s="170">
        <v>1000</v>
      </c>
      <c r="V231" s="169" t="s">
        <v>138</v>
      </c>
      <c r="W231" s="169" t="s">
        <v>619</v>
      </c>
    </row>
    <row r="232" spans="1:23">
      <c r="A232" s="161" t="s">
        <v>428</v>
      </c>
      <c r="B232" s="181" t="s">
        <v>615</v>
      </c>
      <c r="C232" s="170">
        <v>4000</v>
      </c>
      <c r="D232" s="169" t="s">
        <v>138</v>
      </c>
      <c r="E232" s="169" t="s">
        <v>616</v>
      </c>
      <c r="G232" s="161" t="s">
        <v>498</v>
      </c>
      <c r="H232" s="181" t="s">
        <v>615</v>
      </c>
      <c r="I232" s="170">
        <v>4763</v>
      </c>
      <c r="J232" s="169" t="s">
        <v>138</v>
      </c>
      <c r="K232" s="169" t="s">
        <v>617</v>
      </c>
      <c r="S232" s="161" t="s">
        <v>428</v>
      </c>
      <c r="T232" s="181" t="s">
        <v>615</v>
      </c>
      <c r="U232" s="170">
        <v>1000</v>
      </c>
      <c r="V232" s="169" t="s">
        <v>138</v>
      </c>
      <c r="W232" s="169" t="s">
        <v>619</v>
      </c>
    </row>
    <row r="233" spans="1:23">
      <c r="A233" s="161" t="s">
        <v>429</v>
      </c>
      <c r="B233" s="181" t="s">
        <v>615</v>
      </c>
      <c r="C233" s="170">
        <v>4000</v>
      </c>
      <c r="D233" s="169" t="s">
        <v>138</v>
      </c>
      <c r="E233" s="169" t="s">
        <v>616</v>
      </c>
      <c r="G233" s="161" t="s">
        <v>499</v>
      </c>
      <c r="H233" s="181" t="s">
        <v>615</v>
      </c>
      <c r="I233" s="170">
        <v>4763</v>
      </c>
      <c r="J233" s="169" t="s">
        <v>138</v>
      </c>
      <c r="K233" s="169" t="s">
        <v>617</v>
      </c>
      <c r="S233" s="161" t="s">
        <v>429</v>
      </c>
      <c r="T233" s="181" t="s">
        <v>615</v>
      </c>
      <c r="U233" s="170">
        <v>1000</v>
      </c>
      <c r="V233" s="169" t="s">
        <v>138</v>
      </c>
      <c r="W233" s="169" t="s">
        <v>619</v>
      </c>
    </row>
    <row r="234" spans="1:23">
      <c r="A234" s="161" t="s">
        <v>430</v>
      </c>
      <c r="B234" s="181" t="s">
        <v>615</v>
      </c>
      <c r="C234" s="170">
        <v>4000</v>
      </c>
      <c r="D234" s="169" t="s">
        <v>138</v>
      </c>
      <c r="E234" s="169" t="s">
        <v>616</v>
      </c>
      <c r="G234" s="161" t="s">
        <v>500</v>
      </c>
      <c r="H234" s="181" t="s">
        <v>615</v>
      </c>
      <c r="I234" s="170">
        <v>4763</v>
      </c>
      <c r="J234" s="169" t="s">
        <v>138</v>
      </c>
      <c r="K234" s="169" t="s">
        <v>617</v>
      </c>
      <c r="S234" s="161" t="s">
        <v>430</v>
      </c>
      <c r="T234" s="181" t="s">
        <v>615</v>
      </c>
      <c r="U234" s="170">
        <v>1000</v>
      </c>
      <c r="V234" s="169" t="s">
        <v>138</v>
      </c>
      <c r="W234" s="169" t="s">
        <v>619</v>
      </c>
    </row>
    <row r="235" spans="1:23">
      <c r="A235" s="161" t="s">
        <v>431</v>
      </c>
      <c r="B235" s="181" t="s">
        <v>615</v>
      </c>
      <c r="C235" s="170">
        <v>4000</v>
      </c>
      <c r="D235" s="169" t="s">
        <v>138</v>
      </c>
      <c r="E235" s="169" t="s">
        <v>616</v>
      </c>
      <c r="G235" s="161" t="s">
        <v>501</v>
      </c>
      <c r="H235" s="181" t="s">
        <v>615</v>
      </c>
      <c r="I235" s="170">
        <v>4763</v>
      </c>
      <c r="J235" s="169" t="s">
        <v>138</v>
      </c>
      <c r="K235" s="169" t="s">
        <v>617</v>
      </c>
      <c r="S235" s="161" t="s">
        <v>431</v>
      </c>
      <c r="T235" s="181" t="s">
        <v>615</v>
      </c>
      <c r="U235" s="170">
        <v>1000</v>
      </c>
      <c r="V235" s="169" t="s">
        <v>138</v>
      </c>
      <c r="W235" s="169" t="s">
        <v>619</v>
      </c>
    </row>
    <row r="236" spans="1:23">
      <c r="A236" s="161" t="s">
        <v>432</v>
      </c>
      <c r="B236" s="181" t="s">
        <v>615</v>
      </c>
      <c r="C236" s="170">
        <v>4000</v>
      </c>
      <c r="D236" s="169" t="s">
        <v>138</v>
      </c>
      <c r="E236" s="169" t="s">
        <v>616</v>
      </c>
      <c r="G236" s="161" t="s">
        <v>502</v>
      </c>
      <c r="H236" s="181" t="s">
        <v>615</v>
      </c>
      <c r="I236" s="170">
        <v>4763</v>
      </c>
      <c r="J236" s="169" t="s">
        <v>138</v>
      </c>
      <c r="K236" s="169" t="s">
        <v>617</v>
      </c>
      <c r="S236" s="161" t="s">
        <v>432</v>
      </c>
      <c r="T236" s="181" t="s">
        <v>615</v>
      </c>
      <c r="U236" s="170">
        <v>1000</v>
      </c>
      <c r="V236" s="169" t="s">
        <v>138</v>
      </c>
      <c r="W236" s="169" t="s">
        <v>619</v>
      </c>
    </row>
    <row r="237" spans="1:23">
      <c r="A237" s="161" t="s">
        <v>433</v>
      </c>
      <c r="B237" s="181" t="s">
        <v>615</v>
      </c>
      <c r="C237" s="170">
        <v>4000</v>
      </c>
      <c r="D237" s="169" t="s">
        <v>138</v>
      </c>
      <c r="E237" s="169" t="s">
        <v>616</v>
      </c>
      <c r="G237" s="161" t="s">
        <v>503</v>
      </c>
      <c r="H237" s="181" t="s">
        <v>615</v>
      </c>
      <c r="I237" s="170">
        <v>4763</v>
      </c>
      <c r="J237" s="169" t="s">
        <v>138</v>
      </c>
      <c r="K237" s="169" t="s">
        <v>617</v>
      </c>
      <c r="S237" s="161" t="s">
        <v>433</v>
      </c>
      <c r="T237" s="181" t="s">
        <v>615</v>
      </c>
      <c r="U237" s="170">
        <v>1000</v>
      </c>
      <c r="V237" s="169" t="s">
        <v>138</v>
      </c>
      <c r="W237" s="169" t="s">
        <v>619</v>
      </c>
    </row>
    <row r="238" spans="1:23">
      <c r="A238" s="161" t="s">
        <v>435</v>
      </c>
      <c r="B238" s="181" t="s">
        <v>615</v>
      </c>
      <c r="C238" s="170">
        <v>4000</v>
      </c>
      <c r="D238" s="169" t="s">
        <v>138</v>
      </c>
      <c r="E238" s="169" t="s">
        <v>616</v>
      </c>
      <c r="G238" s="161" t="s">
        <v>504</v>
      </c>
      <c r="H238" s="181" t="s">
        <v>615</v>
      </c>
      <c r="I238" s="170">
        <v>4763</v>
      </c>
      <c r="J238" s="169" t="s">
        <v>138</v>
      </c>
      <c r="K238" s="169" t="s">
        <v>617</v>
      </c>
      <c r="S238" s="161" t="s">
        <v>435</v>
      </c>
      <c r="T238" s="181" t="s">
        <v>615</v>
      </c>
      <c r="U238" s="170">
        <v>1000</v>
      </c>
      <c r="V238" s="169" t="s">
        <v>138</v>
      </c>
      <c r="W238" s="169" t="s">
        <v>619</v>
      </c>
    </row>
    <row r="239" spans="1:23">
      <c r="A239" s="161" t="s">
        <v>436</v>
      </c>
      <c r="B239" s="181" t="s">
        <v>615</v>
      </c>
      <c r="C239" s="170">
        <v>4000</v>
      </c>
      <c r="D239" s="169" t="s">
        <v>138</v>
      </c>
      <c r="E239" s="169" t="s">
        <v>616</v>
      </c>
      <c r="G239" s="161" t="s">
        <v>505</v>
      </c>
      <c r="H239" s="181" t="s">
        <v>615</v>
      </c>
      <c r="I239" s="170">
        <v>4763</v>
      </c>
      <c r="J239" s="169" t="s">
        <v>138</v>
      </c>
      <c r="K239" s="169" t="s">
        <v>617</v>
      </c>
      <c r="S239" s="161" t="s">
        <v>436</v>
      </c>
      <c r="T239" s="181" t="s">
        <v>615</v>
      </c>
      <c r="U239" s="170">
        <v>1000</v>
      </c>
      <c r="V239" s="169" t="s">
        <v>138</v>
      </c>
      <c r="W239" s="169" t="s">
        <v>619</v>
      </c>
    </row>
    <row r="240" spans="1:23">
      <c r="A240" s="161" t="s">
        <v>437</v>
      </c>
      <c r="B240" s="181" t="s">
        <v>615</v>
      </c>
      <c r="C240" s="170">
        <v>4000</v>
      </c>
      <c r="D240" s="169" t="s">
        <v>138</v>
      </c>
      <c r="E240" s="169" t="s">
        <v>616</v>
      </c>
      <c r="G240" s="161" t="s">
        <v>506</v>
      </c>
      <c r="H240" s="181" t="s">
        <v>615</v>
      </c>
      <c r="I240" s="170">
        <v>4763</v>
      </c>
      <c r="J240" s="169" t="s">
        <v>138</v>
      </c>
      <c r="K240" s="169" t="s">
        <v>617</v>
      </c>
      <c r="S240" s="161" t="s">
        <v>437</v>
      </c>
      <c r="T240" s="181" t="s">
        <v>615</v>
      </c>
      <c r="U240" s="170">
        <v>1000</v>
      </c>
      <c r="V240" s="169" t="s">
        <v>138</v>
      </c>
      <c r="W240" s="169" t="s">
        <v>619</v>
      </c>
    </row>
    <row r="241" spans="1:23">
      <c r="A241" s="161" t="s">
        <v>438</v>
      </c>
      <c r="B241" s="181" t="s">
        <v>615</v>
      </c>
      <c r="C241" s="170">
        <v>4000</v>
      </c>
      <c r="D241" s="169" t="s">
        <v>138</v>
      </c>
      <c r="E241" s="169" t="s">
        <v>616</v>
      </c>
      <c r="G241" s="161" t="s">
        <v>507</v>
      </c>
      <c r="H241" s="181" t="s">
        <v>615</v>
      </c>
      <c r="I241" s="170">
        <v>4763</v>
      </c>
      <c r="J241" s="169" t="s">
        <v>138</v>
      </c>
      <c r="K241" s="169" t="s">
        <v>617</v>
      </c>
      <c r="S241" s="161" t="s">
        <v>438</v>
      </c>
      <c r="T241" s="181" t="s">
        <v>615</v>
      </c>
      <c r="U241" s="170">
        <v>1000</v>
      </c>
      <c r="V241" s="169" t="s">
        <v>138</v>
      </c>
      <c r="W241" s="169" t="s">
        <v>619</v>
      </c>
    </row>
    <row r="242" spans="1:23">
      <c r="A242" s="161" t="s">
        <v>439</v>
      </c>
      <c r="B242" s="181" t="s">
        <v>615</v>
      </c>
      <c r="C242" s="170">
        <v>4000</v>
      </c>
      <c r="D242" s="169" t="s">
        <v>138</v>
      </c>
      <c r="E242" s="169" t="s">
        <v>616</v>
      </c>
      <c r="G242" s="161" t="s">
        <v>508</v>
      </c>
      <c r="H242" s="181" t="s">
        <v>615</v>
      </c>
      <c r="I242" s="170">
        <v>4763</v>
      </c>
      <c r="J242" s="169" t="s">
        <v>138</v>
      </c>
      <c r="K242" s="169" t="s">
        <v>617</v>
      </c>
      <c r="S242" s="161" t="s">
        <v>439</v>
      </c>
      <c r="T242" s="181" t="s">
        <v>615</v>
      </c>
      <c r="U242" s="170">
        <v>1000</v>
      </c>
      <c r="V242" s="169" t="s">
        <v>138</v>
      </c>
      <c r="W242" s="169" t="s">
        <v>619</v>
      </c>
    </row>
    <row r="243" spans="1:23">
      <c r="A243" s="161" t="s">
        <v>440</v>
      </c>
      <c r="B243" s="181" t="s">
        <v>615</v>
      </c>
      <c r="C243" s="170">
        <v>4000</v>
      </c>
      <c r="D243" s="169" t="s">
        <v>138</v>
      </c>
      <c r="E243" s="169" t="s">
        <v>616</v>
      </c>
      <c r="G243" s="161" t="s">
        <v>509</v>
      </c>
      <c r="H243" s="181" t="s">
        <v>615</v>
      </c>
      <c r="I243" s="170">
        <v>4763</v>
      </c>
      <c r="J243" s="169" t="s">
        <v>138</v>
      </c>
      <c r="K243" s="169" t="s">
        <v>617</v>
      </c>
      <c r="S243" s="161" t="s">
        <v>440</v>
      </c>
      <c r="T243" s="181" t="s">
        <v>615</v>
      </c>
      <c r="U243" s="170">
        <v>1000</v>
      </c>
      <c r="V243" s="169" t="s">
        <v>138</v>
      </c>
      <c r="W243" s="169" t="s">
        <v>619</v>
      </c>
    </row>
    <row r="244" spans="1:23">
      <c r="A244" s="161" t="s">
        <v>441</v>
      </c>
      <c r="B244" s="181" t="s">
        <v>615</v>
      </c>
      <c r="C244" s="170">
        <v>4000</v>
      </c>
      <c r="D244" s="169" t="s">
        <v>138</v>
      </c>
      <c r="E244" s="169" t="s">
        <v>616</v>
      </c>
      <c r="G244" s="161" t="s">
        <v>510</v>
      </c>
      <c r="H244" s="181" t="s">
        <v>615</v>
      </c>
      <c r="I244" s="170">
        <v>4763</v>
      </c>
      <c r="J244" s="169" t="s">
        <v>138</v>
      </c>
      <c r="K244" s="169" t="s">
        <v>617</v>
      </c>
      <c r="S244" s="161" t="s">
        <v>441</v>
      </c>
      <c r="T244" s="181" t="s">
        <v>615</v>
      </c>
      <c r="U244" s="170">
        <v>1000</v>
      </c>
      <c r="V244" s="169" t="s">
        <v>138</v>
      </c>
      <c r="W244" s="169" t="s">
        <v>619</v>
      </c>
    </row>
    <row r="245" spans="1:23">
      <c r="A245" s="161" t="s">
        <v>442</v>
      </c>
      <c r="B245" s="181" t="s">
        <v>615</v>
      </c>
      <c r="C245" s="170">
        <v>4000</v>
      </c>
      <c r="D245" s="169" t="s">
        <v>138</v>
      </c>
      <c r="E245" s="169" t="s">
        <v>616</v>
      </c>
      <c r="G245" s="161" t="s">
        <v>511</v>
      </c>
      <c r="H245" s="181" t="s">
        <v>615</v>
      </c>
      <c r="I245" s="170">
        <v>4763</v>
      </c>
      <c r="J245" s="169" t="s">
        <v>138</v>
      </c>
      <c r="K245" s="169" t="s">
        <v>617</v>
      </c>
      <c r="S245" s="161" t="s">
        <v>442</v>
      </c>
      <c r="T245" s="181" t="s">
        <v>615</v>
      </c>
      <c r="U245" s="170">
        <v>1000</v>
      </c>
      <c r="V245" s="169" t="s">
        <v>138</v>
      </c>
      <c r="W245" s="169" t="s">
        <v>619</v>
      </c>
    </row>
    <row r="246" spans="1:23">
      <c r="A246" s="161" t="s">
        <v>443</v>
      </c>
      <c r="B246" s="181" t="s">
        <v>615</v>
      </c>
      <c r="C246" s="170">
        <v>4000</v>
      </c>
      <c r="D246" s="169" t="s">
        <v>138</v>
      </c>
      <c r="E246" s="169" t="s">
        <v>616</v>
      </c>
      <c r="G246" s="161" t="s">
        <v>512</v>
      </c>
      <c r="H246" s="181" t="s">
        <v>615</v>
      </c>
      <c r="I246" s="170">
        <v>4763</v>
      </c>
      <c r="J246" s="169" t="s">
        <v>138</v>
      </c>
      <c r="K246" s="169" t="s">
        <v>617</v>
      </c>
      <c r="S246" s="161" t="s">
        <v>443</v>
      </c>
      <c r="T246" s="181" t="s">
        <v>615</v>
      </c>
      <c r="U246" s="170">
        <v>1000</v>
      </c>
      <c r="V246" s="169" t="s">
        <v>138</v>
      </c>
      <c r="W246" s="169" t="s">
        <v>619</v>
      </c>
    </row>
    <row r="247" spans="1:23">
      <c r="A247" s="161" t="s">
        <v>444</v>
      </c>
      <c r="B247" s="181" t="s">
        <v>615</v>
      </c>
      <c r="C247" s="170">
        <v>4000</v>
      </c>
      <c r="D247" s="169" t="s">
        <v>138</v>
      </c>
      <c r="E247" s="169" t="s">
        <v>616</v>
      </c>
      <c r="G247" s="161" t="s">
        <v>513</v>
      </c>
      <c r="H247" s="181" t="s">
        <v>615</v>
      </c>
      <c r="I247" s="170">
        <v>4763</v>
      </c>
      <c r="J247" s="169" t="s">
        <v>138</v>
      </c>
      <c r="K247" s="169" t="s">
        <v>617</v>
      </c>
      <c r="S247" s="161" t="s">
        <v>444</v>
      </c>
      <c r="T247" s="181" t="s">
        <v>615</v>
      </c>
      <c r="U247" s="170">
        <v>1000</v>
      </c>
      <c r="V247" s="169" t="s">
        <v>138</v>
      </c>
      <c r="W247" s="169" t="s">
        <v>619</v>
      </c>
    </row>
    <row r="248" spans="1:23">
      <c r="A248" s="161" t="s">
        <v>445</v>
      </c>
      <c r="B248" s="181" t="s">
        <v>615</v>
      </c>
      <c r="C248" s="170">
        <v>4000</v>
      </c>
      <c r="D248" s="169" t="s">
        <v>138</v>
      </c>
      <c r="E248" s="169" t="s">
        <v>616</v>
      </c>
      <c r="G248" s="161" t="s">
        <v>514</v>
      </c>
      <c r="H248" s="181" t="s">
        <v>615</v>
      </c>
      <c r="I248" s="170">
        <v>4763</v>
      </c>
      <c r="J248" s="169" t="s">
        <v>138</v>
      </c>
      <c r="K248" s="169" t="s">
        <v>617</v>
      </c>
      <c r="S248" s="161" t="s">
        <v>445</v>
      </c>
      <c r="T248" s="181" t="s">
        <v>615</v>
      </c>
      <c r="U248" s="170">
        <v>1000</v>
      </c>
      <c r="V248" s="169" t="s">
        <v>138</v>
      </c>
      <c r="W248" s="169" t="s">
        <v>619</v>
      </c>
    </row>
    <row r="249" spans="1:23">
      <c r="A249" s="161" t="s">
        <v>446</v>
      </c>
      <c r="B249" s="181" t="s">
        <v>615</v>
      </c>
      <c r="C249" s="170">
        <v>4000</v>
      </c>
      <c r="D249" s="169" t="s">
        <v>138</v>
      </c>
      <c r="E249" s="169" t="s">
        <v>616</v>
      </c>
      <c r="G249" s="161" t="s">
        <v>515</v>
      </c>
      <c r="H249" s="181" t="s">
        <v>615</v>
      </c>
      <c r="I249" s="170">
        <v>4763</v>
      </c>
      <c r="J249" s="169" t="s">
        <v>138</v>
      </c>
      <c r="K249" s="169" t="s">
        <v>617</v>
      </c>
      <c r="S249" s="161" t="s">
        <v>446</v>
      </c>
      <c r="T249" s="181" t="s">
        <v>615</v>
      </c>
      <c r="U249" s="170">
        <v>1000</v>
      </c>
      <c r="V249" s="169" t="s">
        <v>138</v>
      </c>
      <c r="W249" s="169" t="s">
        <v>619</v>
      </c>
    </row>
    <row r="250" spans="1:23">
      <c r="A250" s="161" t="s">
        <v>447</v>
      </c>
      <c r="B250" s="181" t="s">
        <v>615</v>
      </c>
      <c r="C250" s="170">
        <v>4000</v>
      </c>
      <c r="D250" s="169" t="s">
        <v>138</v>
      </c>
      <c r="E250" s="169" t="s">
        <v>616</v>
      </c>
      <c r="G250" s="161" t="s">
        <v>516</v>
      </c>
      <c r="H250" s="181" t="s">
        <v>615</v>
      </c>
      <c r="I250" s="170">
        <v>4763</v>
      </c>
      <c r="J250" s="169" t="s">
        <v>138</v>
      </c>
      <c r="K250" s="169" t="s">
        <v>617</v>
      </c>
      <c r="S250" s="161" t="s">
        <v>447</v>
      </c>
      <c r="T250" s="181" t="s">
        <v>615</v>
      </c>
      <c r="U250" s="170">
        <v>1000</v>
      </c>
      <c r="V250" s="169" t="s">
        <v>138</v>
      </c>
      <c r="W250" s="169" t="s">
        <v>619</v>
      </c>
    </row>
    <row r="251" spans="1:23">
      <c r="A251" s="161" t="s">
        <v>448</v>
      </c>
      <c r="B251" s="181" t="s">
        <v>615</v>
      </c>
      <c r="C251" s="170">
        <v>4000</v>
      </c>
      <c r="D251" s="169" t="s">
        <v>138</v>
      </c>
      <c r="E251" s="169" t="s">
        <v>616</v>
      </c>
      <c r="G251" s="161" t="s">
        <v>517</v>
      </c>
      <c r="H251" s="181" t="s">
        <v>615</v>
      </c>
      <c r="I251" s="170">
        <v>4763</v>
      </c>
      <c r="J251" s="169" t="s">
        <v>138</v>
      </c>
      <c r="K251" s="169" t="s">
        <v>617</v>
      </c>
      <c r="S251" s="161" t="s">
        <v>448</v>
      </c>
      <c r="T251" s="181" t="s">
        <v>615</v>
      </c>
      <c r="U251" s="170">
        <v>1000</v>
      </c>
      <c r="V251" s="169" t="s">
        <v>138</v>
      </c>
      <c r="W251" s="169" t="s">
        <v>619</v>
      </c>
    </row>
    <row r="252" spans="1:23">
      <c r="A252" s="161" t="s">
        <v>449</v>
      </c>
      <c r="B252" s="181" t="s">
        <v>615</v>
      </c>
      <c r="C252" s="170">
        <v>4000</v>
      </c>
      <c r="D252" s="169" t="s">
        <v>138</v>
      </c>
      <c r="E252" s="169" t="s">
        <v>616</v>
      </c>
      <c r="G252" s="161" t="s">
        <v>518</v>
      </c>
      <c r="H252" s="181" t="s">
        <v>615</v>
      </c>
      <c r="I252" s="170">
        <v>4763</v>
      </c>
      <c r="J252" s="169" t="s">
        <v>138</v>
      </c>
      <c r="K252" s="169" t="s">
        <v>617</v>
      </c>
      <c r="S252" s="161" t="s">
        <v>449</v>
      </c>
      <c r="T252" s="181" t="s">
        <v>615</v>
      </c>
      <c r="U252" s="170">
        <v>1000</v>
      </c>
      <c r="V252" s="169" t="s">
        <v>138</v>
      </c>
      <c r="W252" s="169" t="s">
        <v>619</v>
      </c>
    </row>
    <row r="253" spans="1:23">
      <c r="A253" s="161" t="s">
        <v>450</v>
      </c>
      <c r="B253" s="181" t="s">
        <v>615</v>
      </c>
      <c r="C253" s="170">
        <v>4000</v>
      </c>
      <c r="D253" s="169" t="s">
        <v>138</v>
      </c>
      <c r="E253" s="169" t="s">
        <v>616</v>
      </c>
      <c r="G253" s="161" t="s">
        <v>519</v>
      </c>
      <c r="H253" s="181" t="s">
        <v>615</v>
      </c>
      <c r="I253" s="170">
        <v>4763</v>
      </c>
      <c r="J253" s="169" t="s">
        <v>138</v>
      </c>
      <c r="K253" s="169" t="s">
        <v>617</v>
      </c>
      <c r="S253" s="161" t="s">
        <v>450</v>
      </c>
      <c r="T253" s="181" t="s">
        <v>615</v>
      </c>
      <c r="U253" s="170">
        <v>1000</v>
      </c>
      <c r="V253" s="169" t="s">
        <v>138</v>
      </c>
      <c r="W253" s="169" t="s">
        <v>619</v>
      </c>
    </row>
    <row r="254" spans="1:23">
      <c r="A254" s="161" t="s">
        <v>451</v>
      </c>
      <c r="B254" s="181" t="s">
        <v>615</v>
      </c>
      <c r="C254" s="170">
        <v>4000</v>
      </c>
      <c r="D254" s="169" t="s">
        <v>138</v>
      </c>
      <c r="E254" s="169" t="s">
        <v>616</v>
      </c>
      <c r="G254" s="161" t="s">
        <v>520</v>
      </c>
      <c r="H254" s="181" t="s">
        <v>615</v>
      </c>
      <c r="I254" s="170">
        <v>4763</v>
      </c>
      <c r="J254" s="169" t="s">
        <v>138</v>
      </c>
      <c r="K254" s="169" t="s">
        <v>617</v>
      </c>
      <c r="S254" s="161" t="s">
        <v>451</v>
      </c>
      <c r="T254" s="181" t="s">
        <v>615</v>
      </c>
      <c r="U254" s="170">
        <v>1000</v>
      </c>
      <c r="V254" s="169" t="s">
        <v>138</v>
      </c>
      <c r="W254" s="169" t="s">
        <v>619</v>
      </c>
    </row>
    <row r="255" spans="1:23">
      <c r="A255" s="161" t="s">
        <v>452</v>
      </c>
      <c r="B255" s="181" t="s">
        <v>615</v>
      </c>
      <c r="C255" s="170">
        <v>4000</v>
      </c>
      <c r="D255" s="169" t="s">
        <v>138</v>
      </c>
      <c r="E255" s="169" t="s">
        <v>616</v>
      </c>
      <c r="G255" s="161" t="s">
        <v>521</v>
      </c>
      <c r="H255" s="181" t="s">
        <v>615</v>
      </c>
      <c r="I255" s="170">
        <v>4763</v>
      </c>
      <c r="J255" s="169" t="s">
        <v>138</v>
      </c>
      <c r="K255" s="169" t="s">
        <v>617</v>
      </c>
      <c r="S255" s="161" t="s">
        <v>452</v>
      </c>
      <c r="T255" s="181" t="s">
        <v>615</v>
      </c>
      <c r="U255" s="170">
        <v>1000</v>
      </c>
      <c r="V255" s="169" t="s">
        <v>138</v>
      </c>
      <c r="W255" s="169" t="s">
        <v>619</v>
      </c>
    </row>
    <row r="256" spans="1:23">
      <c r="A256" s="161" t="s">
        <v>453</v>
      </c>
      <c r="B256" s="181" t="s">
        <v>615</v>
      </c>
      <c r="C256" s="170">
        <v>4000</v>
      </c>
      <c r="D256" s="169" t="s">
        <v>138</v>
      </c>
      <c r="E256" s="169" t="s">
        <v>616</v>
      </c>
      <c r="G256" s="161" t="s">
        <v>522</v>
      </c>
      <c r="H256" s="181" t="s">
        <v>615</v>
      </c>
      <c r="I256" s="170">
        <v>4763</v>
      </c>
      <c r="J256" s="169" t="s">
        <v>138</v>
      </c>
      <c r="K256" s="169" t="s">
        <v>617</v>
      </c>
      <c r="S256" s="161" t="s">
        <v>453</v>
      </c>
      <c r="T256" s="181" t="s">
        <v>615</v>
      </c>
      <c r="U256" s="170">
        <v>1000</v>
      </c>
      <c r="V256" s="169" t="s">
        <v>138</v>
      </c>
      <c r="W256" s="169" t="s">
        <v>619</v>
      </c>
    </row>
    <row r="257" spans="1:23">
      <c r="A257" s="161" t="s">
        <v>454</v>
      </c>
      <c r="B257" s="181" t="s">
        <v>615</v>
      </c>
      <c r="C257" s="170">
        <v>4000</v>
      </c>
      <c r="D257" s="169" t="s">
        <v>138</v>
      </c>
      <c r="E257" s="169" t="s">
        <v>616</v>
      </c>
      <c r="G257" s="161" t="s">
        <v>523</v>
      </c>
      <c r="H257" s="181" t="s">
        <v>615</v>
      </c>
      <c r="I257" s="170">
        <v>4763</v>
      </c>
      <c r="J257" s="169" t="s">
        <v>138</v>
      </c>
      <c r="K257" s="169" t="s">
        <v>617</v>
      </c>
      <c r="S257" s="161" t="s">
        <v>454</v>
      </c>
      <c r="T257" s="181" t="s">
        <v>615</v>
      </c>
      <c r="U257" s="170">
        <v>1000</v>
      </c>
      <c r="V257" s="169" t="s">
        <v>138</v>
      </c>
      <c r="W257" s="169" t="s">
        <v>619</v>
      </c>
    </row>
    <row r="258" spans="1:23">
      <c r="A258" s="161" t="s">
        <v>455</v>
      </c>
      <c r="B258" s="181" t="s">
        <v>615</v>
      </c>
      <c r="C258" s="170">
        <v>4000</v>
      </c>
      <c r="D258" s="169" t="s">
        <v>138</v>
      </c>
      <c r="E258" s="169" t="s">
        <v>616</v>
      </c>
      <c r="G258" s="161" t="s">
        <v>524</v>
      </c>
      <c r="H258" s="181" t="s">
        <v>615</v>
      </c>
      <c r="I258" s="170">
        <v>4763</v>
      </c>
      <c r="J258" s="169" t="s">
        <v>138</v>
      </c>
      <c r="K258" s="169" t="s">
        <v>617</v>
      </c>
      <c r="S258" s="161" t="s">
        <v>455</v>
      </c>
      <c r="T258" s="181" t="s">
        <v>615</v>
      </c>
      <c r="U258" s="170">
        <v>1000</v>
      </c>
      <c r="V258" s="169" t="s">
        <v>138</v>
      </c>
      <c r="W258" s="169" t="s">
        <v>619</v>
      </c>
    </row>
    <row r="259" spans="1:23">
      <c r="A259" s="161" t="s">
        <v>456</v>
      </c>
      <c r="B259" s="181" t="s">
        <v>615</v>
      </c>
      <c r="C259" s="170">
        <v>4000</v>
      </c>
      <c r="D259" s="169" t="s">
        <v>138</v>
      </c>
      <c r="E259" s="169" t="s">
        <v>616</v>
      </c>
      <c r="G259" s="161" t="s">
        <v>525</v>
      </c>
      <c r="H259" s="181" t="s">
        <v>615</v>
      </c>
      <c r="I259" s="170">
        <v>4763</v>
      </c>
      <c r="J259" s="169" t="s">
        <v>138</v>
      </c>
      <c r="K259" s="169" t="s">
        <v>617</v>
      </c>
      <c r="S259" s="161" t="s">
        <v>456</v>
      </c>
      <c r="T259" s="181" t="s">
        <v>615</v>
      </c>
      <c r="U259" s="170">
        <v>1000</v>
      </c>
      <c r="V259" s="169" t="s">
        <v>138</v>
      </c>
      <c r="W259" s="169" t="s">
        <v>619</v>
      </c>
    </row>
    <row r="260" spans="1:23">
      <c r="A260" s="161" t="s">
        <v>457</v>
      </c>
      <c r="B260" s="181" t="s">
        <v>615</v>
      </c>
      <c r="C260" s="170">
        <v>4000</v>
      </c>
      <c r="D260" s="169" t="s">
        <v>138</v>
      </c>
      <c r="E260" s="169" t="s">
        <v>616</v>
      </c>
      <c r="G260" s="161" t="s">
        <v>526</v>
      </c>
      <c r="H260" s="181" t="s">
        <v>615</v>
      </c>
      <c r="I260" s="170">
        <v>4763</v>
      </c>
      <c r="J260" s="169" t="s">
        <v>138</v>
      </c>
      <c r="K260" s="169" t="s">
        <v>617</v>
      </c>
      <c r="S260" s="161" t="s">
        <v>457</v>
      </c>
      <c r="T260" s="181" t="s">
        <v>615</v>
      </c>
      <c r="U260" s="170">
        <v>1000</v>
      </c>
      <c r="V260" s="169" t="s">
        <v>138</v>
      </c>
      <c r="W260" s="169" t="s">
        <v>619</v>
      </c>
    </row>
    <row r="261" spans="1:23">
      <c r="A261" s="161" t="s">
        <v>458</v>
      </c>
      <c r="B261" s="181" t="s">
        <v>615</v>
      </c>
      <c r="C261" s="170">
        <v>4000</v>
      </c>
      <c r="D261" s="169" t="s">
        <v>138</v>
      </c>
      <c r="E261" s="169" t="s">
        <v>616</v>
      </c>
      <c r="G261" s="161" t="s">
        <v>527</v>
      </c>
      <c r="H261" s="181" t="s">
        <v>615</v>
      </c>
      <c r="I261" s="170">
        <v>4763</v>
      </c>
      <c r="J261" s="169" t="s">
        <v>138</v>
      </c>
      <c r="K261" s="169" t="s">
        <v>617</v>
      </c>
      <c r="S261" s="161" t="s">
        <v>458</v>
      </c>
      <c r="T261" s="181" t="s">
        <v>615</v>
      </c>
      <c r="U261" s="170">
        <v>1000</v>
      </c>
      <c r="V261" s="169" t="s">
        <v>138</v>
      </c>
      <c r="W261" s="169" t="s">
        <v>619</v>
      </c>
    </row>
    <row r="262" spans="1:23">
      <c r="A262" s="161" t="s">
        <v>459</v>
      </c>
      <c r="B262" s="181" t="s">
        <v>615</v>
      </c>
      <c r="C262" s="170">
        <v>4000</v>
      </c>
      <c r="D262" s="169" t="s">
        <v>138</v>
      </c>
      <c r="E262" s="169" t="s">
        <v>616</v>
      </c>
      <c r="G262" s="161" t="s">
        <v>529</v>
      </c>
      <c r="H262" s="181" t="s">
        <v>615</v>
      </c>
      <c r="I262" s="170">
        <v>4763</v>
      </c>
      <c r="J262" s="169" t="s">
        <v>138</v>
      </c>
      <c r="K262" s="169" t="s">
        <v>617</v>
      </c>
      <c r="S262" s="161" t="s">
        <v>459</v>
      </c>
      <c r="T262" s="181" t="s">
        <v>615</v>
      </c>
      <c r="U262" s="170">
        <v>1000</v>
      </c>
      <c r="V262" s="169" t="s">
        <v>138</v>
      </c>
      <c r="W262" s="169" t="s">
        <v>619</v>
      </c>
    </row>
    <row r="263" spans="1:23">
      <c r="A263" s="161" t="s">
        <v>460</v>
      </c>
      <c r="B263" s="181" t="s">
        <v>615</v>
      </c>
      <c r="C263" s="170">
        <v>4000</v>
      </c>
      <c r="D263" s="169" t="s">
        <v>138</v>
      </c>
      <c r="E263" s="169" t="s">
        <v>616</v>
      </c>
      <c r="G263" s="161" t="s">
        <v>530</v>
      </c>
      <c r="H263" s="181" t="s">
        <v>615</v>
      </c>
      <c r="I263" s="170">
        <v>4763</v>
      </c>
      <c r="J263" s="169" t="s">
        <v>138</v>
      </c>
      <c r="K263" s="169" t="s">
        <v>617</v>
      </c>
      <c r="S263" s="161" t="s">
        <v>460</v>
      </c>
      <c r="T263" s="181" t="s">
        <v>615</v>
      </c>
      <c r="U263" s="170">
        <v>1000</v>
      </c>
      <c r="V263" s="169" t="s">
        <v>138</v>
      </c>
      <c r="W263" s="169" t="s">
        <v>619</v>
      </c>
    </row>
    <row r="264" spans="1:23">
      <c r="A264" s="161" t="s">
        <v>461</v>
      </c>
      <c r="B264" s="181" t="s">
        <v>615</v>
      </c>
      <c r="C264" s="170">
        <v>4000</v>
      </c>
      <c r="D264" s="169" t="s">
        <v>138</v>
      </c>
      <c r="E264" s="169" t="s">
        <v>616</v>
      </c>
      <c r="G264" s="161" t="s">
        <v>531</v>
      </c>
      <c r="H264" s="181" t="s">
        <v>615</v>
      </c>
      <c r="I264" s="170">
        <v>4763</v>
      </c>
      <c r="J264" s="169" t="s">
        <v>138</v>
      </c>
      <c r="K264" s="169" t="s">
        <v>617</v>
      </c>
      <c r="S264" s="161" t="s">
        <v>461</v>
      </c>
      <c r="T264" s="181" t="s">
        <v>615</v>
      </c>
      <c r="U264" s="170">
        <v>1000</v>
      </c>
      <c r="V264" s="169" t="s">
        <v>138</v>
      </c>
      <c r="W264" s="169" t="s">
        <v>619</v>
      </c>
    </row>
    <row r="265" spans="1:23">
      <c r="A265" s="161" t="s">
        <v>462</v>
      </c>
      <c r="B265" s="181" t="s">
        <v>615</v>
      </c>
      <c r="C265" s="170">
        <v>4000</v>
      </c>
      <c r="D265" s="169" t="s">
        <v>138</v>
      </c>
      <c r="E265" s="169" t="s">
        <v>616</v>
      </c>
      <c r="G265" s="161" t="s">
        <v>532</v>
      </c>
      <c r="H265" s="181" t="s">
        <v>615</v>
      </c>
      <c r="I265" s="170">
        <v>4763</v>
      </c>
      <c r="J265" s="169" t="s">
        <v>138</v>
      </c>
      <c r="K265" s="169" t="s">
        <v>617</v>
      </c>
      <c r="S265" s="161" t="s">
        <v>462</v>
      </c>
      <c r="T265" s="181" t="s">
        <v>615</v>
      </c>
      <c r="U265" s="170">
        <v>1000</v>
      </c>
      <c r="V265" s="169" t="s">
        <v>138</v>
      </c>
      <c r="W265" s="169" t="s">
        <v>619</v>
      </c>
    </row>
    <row r="266" spans="1:23">
      <c r="A266" s="161" t="s">
        <v>463</v>
      </c>
      <c r="B266" s="181" t="s">
        <v>615</v>
      </c>
      <c r="C266" s="170">
        <v>4000</v>
      </c>
      <c r="D266" s="169" t="s">
        <v>138</v>
      </c>
      <c r="E266" s="169" t="s">
        <v>616</v>
      </c>
      <c r="G266" s="161" t="s">
        <v>533</v>
      </c>
      <c r="H266" s="181" t="s">
        <v>615</v>
      </c>
      <c r="I266" s="170">
        <v>4763</v>
      </c>
      <c r="J266" s="169" t="s">
        <v>138</v>
      </c>
      <c r="K266" s="169" t="s">
        <v>617</v>
      </c>
      <c r="S266" s="161" t="s">
        <v>463</v>
      </c>
      <c r="T266" s="181" t="s">
        <v>615</v>
      </c>
      <c r="U266" s="170">
        <v>1000</v>
      </c>
      <c r="V266" s="169" t="s">
        <v>138</v>
      </c>
      <c r="W266" s="169" t="s">
        <v>619</v>
      </c>
    </row>
    <row r="267" spans="1:23">
      <c r="A267" s="161" t="s">
        <v>464</v>
      </c>
      <c r="B267" s="181" t="s">
        <v>615</v>
      </c>
      <c r="C267" s="170">
        <v>4000</v>
      </c>
      <c r="D267" s="169" t="s">
        <v>138</v>
      </c>
      <c r="E267" s="169" t="s">
        <v>616</v>
      </c>
      <c r="G267" s="161" t="s">
        <v>534</v>
      </c>
      <c r="H267" s="181" t="s">
        <v>615</v>
      </c>
      <c r="I267" s="170">
        <v>4763</v>
      </c>
      <c r="J267" s="169" t="s">
        <v>138</v>
      </c>
      <c r="K267" s="169" t="s">
        <v>617</v>
      </c>
      <c r="S267" s="161" t="s">
        <v>464</v>
      </c>
      <c r="T267" s="181" t="s">
        <v>615</v>
      </c>
      <c r="U267" s="170">
        <v>1000</v>
      </c>
      <c r="V267" s="169" t="s">
        <v>138</v>
      </c>
      <c r="W267" s="169" t="s">
        <v>619</v>
      </c>
    </row>
    <row r="268" spans="1:23">
      <c r="A268" s="161" t="s">
        <v>465</v>
      </c>
      <c r="B268" s="181" t="s">
        <v>615</v>
      </c>
      <c r="C268" s="170">
        <v>4000</v>
      </c>
      <c r="D268" s="169" t="s">
        <v>138</v>
      </c>
      <c r="E268" s="169" t="s">
        <v>616</v>
      </c>
      <c r="G268" s="161" t="s">
        <v>535</v>
      </c>
      <c r="H268" s="181" t="s">
        <v>615</v>
      </c>
      <c r="I268" s="170">
        <v>4763</v>
      </c>
      <c r="J268" s="169" t="s">
        <v>138</v>
      </c>
      <c r="K268" s="169" t="s">
        <v>617</v>
      </c>
      <c r="S268" s="161" t="s">
        <v>465</v>
      </c>
      <c r="T268" s="181" t="s">
        <v>615</v>
      </c>
      <c r="U268" s="170">
        <v>1000</v>
      </c>
      <c r="V268" s="169" t="s">
        <v>138</v>
      </c>
      <c r="W268" s="169" t="s">
        <v>619</v>
      </c>
    </row>
    <row r="269" spans="1:23">
      <c r="A269" s="161" t="s">
        <v>466</v>
      </c>
      <c r="B269" s="181" t="s">
        <v>615</v>
      </c>
      <c r="C269" s="170">
        <v>4000</v>
      </c>
      <c r="D269" s="169" t="s">
        <v>138</v>
      </c>
      <c r="E269" s="169" t="s">
        <v>616</v>
      </c>
      <c r="G269" s="161" t="s">
        <v>536</v>
      </c>
      <c r="H269" s="181" t="s">
        <v>615</v>
      </c>
      <c r="I269" s="170">
        <v>4763</v>
      </c>
      <c r="J269" s="169" t="s">
        <v>138</v>
      </c>
      <c r="K269" s="169" t="s">
        <v>617</v>
      </c>
      <c r="S269" s="161" t="s">
        <v>466</v>
      </c>
      <c r="T269" s="181" t="s">
        <v>615</v>
      </c>
      <c r="U269" s="170">
        <v>1000</v>
      </c>
      <c r="V269" s="169" t="s">
        <v>138</v>
      </c>
      <c r="W269" s="169" t="s">
        <v>619</v>
      </c>
    </row>
    <row r="270" spans="1:23">
      <c r="A270" s="161" t="s">
        <v>467</v>
      </c>
      <c r="B270" s="181" t="s">
        <v>615</v>
      </c>
      <c r="C270" s="170">
        <v>4000</v>
      </c>
      <c r="D270" s="169" t="s">
        <v>138</v>
      </c>
      <c r="E270" s="169" t="s">
        <v>616</v>
      </c>
      <c r="G270" s="161" t="s">
        <v>537</v>
      </c>
      <c r="H270" s="181" t="s">
        <v>615</v>
      </c>
      <c r="I270" s="170">
        <v>4763</v>
      </c>
      <c r="J270" s="169" t="s">
        <v>138</v>
      </c>
      <c r="K270" s="169" t="s">
        <v>617</v>
      </c>
      <c r="S270" s="161" t="s">
        <v>467</v>
      </c>
      <c r="T270" s="181" t="s">
        <v>615</v>
      </c>
      <c r="U270" s="170">
        <v>1000</v>
      </c>
      <c r="V270" s="169" t="s">
        <v>138</v>
      </c>
      <c r="W270" s="169" t="s">
        <v>619</v>
      </c>
    </row>
    <row r="271" spans="1:23">
      <c r="A271" s="161" t="s">
        <v>468</v>
      </c>
      <c r="B271" s="181" t="s">
        <v>615</v>
      </c>
      <c r="C271" s="170">
        <v>4000</v>
      </c>
      <c r="D271" s="169" t="s">
        <v>138</v>
      </c>
      <c r="E271" s="169" t="s">
        <v>616</v>
      </c>
      <c r="G271" s="161" t="s">
        <v>538</v>
      </c>
      <c r="H271" s="181" t="s">
        <v>615</v>
      </c>
      <c r="I271" s="170">
        <v>4763</v>
      </c>
      <c r="J271" s="169" t="s">
        <v>138</v>
      </c>
      <c r="K271" s="169" t="s">
        <v>617</v>
      </c>
      <c r="S271" s="161" t="s">
        <v>468</v>
      </c>
      <c r="T271" s="181" t="s">
        <v>615</v>
      </c>
      <c r="U271" s="170">
        <v>1000</v>
      </c>
      <c r="V271" s="169" t="s">
        <v>138</v>
      </c>
      <c r="W271" s="169" t="s">
        <v>619</v>
      </c>
    </row>
    <row r="272" spans="1:23">
      <c r="A272" s="161" t="s">
        <v>469</v>
      </c>
      <c r="B272" s="181" t="s">
        <v>615</v>
      </c>
      <c r="C272" s="170">
        <v>4000</v>
      </c>
      <c r="D272" s="169" t="s">
        <v>138</v>
      </c>
      <c r="E272" s="169" t="s">
        <v>616</v>
      </c>
      <c r="G272" s="161" t="s">
        <v>539</v>
      </c>
      <c r="H272" s="181" t="s">
        <v>615</v>
      </c>
      <c r="I272" s="170">
        <v>4763</v>
      </c>
      <c r="J272" s="169" t="s">
        <v>138</v>
      </c>
      <c r="K272" s="169" t="s">
        <v>617</v>
      </c>
      <c r="S272" s="161" t="s">
        <v>469</v>
      </c>
      <c r="T272" s="181" t="s">
        <v>615</v>
      </c>
      <c r="U272" s="170">
        <v>1000</v>
      </c>
      <c r="V272" s="169" t="s">
        <v>138</v>
      </c>
      <c r="W272" s="169" t="s">
        <v>619</v>
      </c>
    </row>
    <row r="273" spans="1:23">
      <c r="A273" s="161" t="s">
        <v>470</v>
      </c>
      <c r="B273" s="181" t="s">
        <v>615</v>
      </c>
      <c r="C273" s="170">
        <v>4000</v>
      </c>
      <c r="D273" s="169" t="s">
        <v>138</v>
      </c>
      <c r="E273" s="169" t="s">
        <v>616</v>
      </c>
      <c r="G273" s="161" t="s">
        <v>540</v>
      </c>
      <c r="H273" s="181" t="s">
        <v>615</v>
      </c>
      <c r="I273" s="170">
        <v>4763</v>
      </c>
      <c r="J273" s="169" t="s">
        <v>138</v>
      </c>
      <c r="K273" s="169" t="s">
        <v>617</v>
      </c>
      <c r="S273" s="161" t="s">
        <v>470</v>
      </c>
      <c r="T273" s="181" t="s">
        <v>615</v>
      </c>
      <c r="U273" s="170">
        <v>1000</v>
      </c>
      <c r="V273" s="169" t="s">
        <v>138</v>
      </c>
      <c r="W273" s="169" t="s">
        <v>619</v>
      </c>
    </row>
    <row r="274" spans="1:23">
      <c r="A274" s="161" t="s">
        <v>471</v>
      </c>
      <c r="B274" s="181" t="s">
        <v>615</v>
      </c>
      <c r="C274" s="170">
        <v>4000</v>
      </c>
      <c r="D274" s="169" t="s">
        <v>138</v>
      </c>
      <c r="E274" s="169" t="s">
        <v>616</v>
      </c>
      <c r="G274" s="161" t="s">
        <v>541</v>
      </c>
      <c r="H274" s="181" t="s">
        <v>615</v>
      </c>
      <c r="I274" s="170">
        <v>4763</v>
      </c>
      <c r="J274" s="169" t="s">
        <v>138</v>
      </c>
      <c r="K274" s="169" t="s">
        <v>617</v>
      </c>
      <c r="S274" s="161" t="s">
        <v>471</v>
      </c>
      <c r="T274" s="181" t="s">
        <v>615</v>
      </c>
      <c r="U274" s="170">
        <v>1000</v>
      </c>
      <c r="V274" s="169" t="s">
        <v>138</v>
      </c>
      <c r="W274" s="169" t="s">
        <v>619</v>
      </c>
    </row>
    <row r="275" spans="1:23">
      <c r="A275" s="161" t="s">
        <v>472</v>
      </c>
      <c r="B275" s="181" t="s">
        <v>615</v>
      </c>
      <c r="C275" s="170">
        <v>4000</v>
      </c>
      <c r="D275" s="169" t="s">
        <v>138</v>
      </c>
      <c r="E275" s="169" t="s">
        <v>616</v>
      </c>
      <c r="G275" s="161" t="s">
        <v>542</v>
      </c>
      <c r="H275" s="181" t="s">
        <v>615</v>
      </c>
      <c r="I275" s="170">
        <v>4763</v>
      </c>
      <c r="J275" s="169" t="s">
        <v>138</v>
      </c>
      <c r="K275" s="169" t="s">
        <v>617</v>
      </c>
      <c r="S275" s="161" t="s">
        <v>472</v>
      </c>
      <c r="T275" s="181" t="s">
        <v>615</v>
      </c>
      <c r="U275" s="170">
        <v>1000</v>
      </c>
      <c r="V275" s="169" t="s">
        <v>138</v>
      </c>
      <c r="W275" s="169" t="s">
        <v>619</v>
      </c>
    </row>
    <row r="276" spans="1:23">
      <c r="A276" s="161" t="s">
        <v>473</v>
      </c>
      <c r="B276" s="181" t="s">
        <v>615</v>
      </c>
      <c r="C276" s="170">
        <v>4000</v>
      </c>
      <c r="D276" s="169" t="s">
        <v>138</v>
      </c>
      <c r="E276" s="169" t="s">
        <v>616</v>
      </c>
      <c r="G276" s="161" t="s">
        <v>543</v>
      </c>
      <c r="H276" s="181" t="s">
        <v>615</v>
      </c>
      <c r="I276" s="170">
        <v>4763</v>
      </c>
      <c r="J276" s="169" t="s">
        <v>138</v>
      </c>
      <c r="K276" s="169" t="s">
        <v>617</v>
      </c>
      <c r="S276" s="161" t="s">
        <v>473</v>
      </c>
      <c r="T276" s="181" t="s">
        <v>615</v>
      </c>
      <c r="U276" s="170">
        <v>1000</v>
      </c>
      <c r="V276" s="169" t="s">
        <v>138</v>
      </c>
      <c r="W276" s="169" t="s">
        <v>619</v>
      </c>
    </row>
    <row r="277" spans="1:23">
      <c r="A277" s="161" t="s">
        <v>474</v>
      </c>
      <c r="B277" s="181" t="s">
        <v>615</v>
      </c>
      <c r="C277" s="170">
        <v>4000</v>
      </c>
      <c r="D277" s="169" t="s">
        <v>138</v>
      </c>
      <c r="E277" s="169" t="s">
        <v>616</v>
      </c>
      <c r="G277" s="161" t="s">
        <v>544</v>
      </c>
      <c r="H277" s="181" t="s">
        <v>615</v>
      </c>
      <c r="I277" s="170">
        <v>4763</v>
      </c>
      <c r="J277" s="169" t="s">
        <v>138</v>
      </c>
      <c r="K277" s="169" t="s">
        <v>617</v>
      </c>
      <c r="S277" s="161" t="s">
        <v>474</v>
      </c>
      <c r="T277" s="181" t="s">
        <v>615</v>
      </c>
      <c r="U277" s="170">
        <v>1000</v>
      </c>
      <c r="V277" s="169" t="s">
        <v>138</v>
      </c>
      <c r="W277" s="169" t="s">
        <v>619</v>
      </c>
    </row>
    <row r="278" spans="1:23">
      <c r="A278" s="161" t="s">
        <v>475</v>
      </c>
      <c r="B278" s="181" t="s">
        <v>615</v>
      </c>
      <c r="C278" s="170">
        <v>4000</v>
      </c>
      <c r="D278" s="169" t="s">
        <v>138</v>
      </c>
      <c r="E278" s="169" t="s">
        <v>616</v>
      </c>
      <c r="G278" s="161" t="s">
        <v>545</v>
      </c>
      <c r="H278" s="181" t="s">
        <v>615</v>
      </c>
      <c r="I278" s="170">
        <v>4763</v>
      </c>
      <c r="J278" s="169" t="s">
        <v>138</v>
      </c>
      <c r="K278" s="169" t="s">
        <v>617</v>
      </c>
      <c r="S278" s="161" t="s">
        <v>475</v>
      </c>
      <c r="T278" s="181" t="s">
        <v>615</v>
      </c>
      <c r="U278" s="170">
        <v>1000</v>
      </c>
      <c r="V278" s="169" t="s">
        <v>138</v>
      </c>
      <c r="W278" s="169" t="s">
        <v>619</v>
      </c>
    </row>
    <row r="279" spans="1:23">
      <c r="A279" s="161" t="s">
        <v>476</v>
      </c>
      <c r="B279" s="181" t="s">
        <v>615</v>
      </c>
      <c r="C279" s="170">
        <v>4000</v>
      </c>
      <c r="D279" s="169" t="s">
        <v>138</v>
      </c>
      <c r="E279" s="169" t="s">
        <v>616</v>
      </c>
      <c r="G279" s="161" t="s">
        <v>546</v>
      </c>
      <c r="H279" s="181" t="s">
        <v>615</v>
      </c>
      <c r="I279" s="170">
        <v>4763</v>
      </c>
      <c r="J279" s="169" t="s">
        <v>138</v>
      </c>
      <c r="K279" s="169" t="s">
        <v>617</v>
      </c>
      <c r="S279" s="161" t="s">
        <v>476</v>
      </c>
      <c r="T279" s="181" t="s">
        <v>615</v>
      </c>
      <c r="U279" s="170">
        <v>1000</v>
      </c>
      <c r="V279" s="169" t="s">
        <v>138</v>
      </c>
      <c r="W279" s="169" t="s">
        <v>619</v>
      </c>
    </row>
    <row r="280" spans="1:23">
      <c r="A280" s="161" t="s">
        <v>477</v>
      </c>
      <c r="B280" s="181" t="s">
        <v>615</v>
      </c>
      <c r="C280" s="170">
        <v>4000</v>
      </c>
      <c r="D280" s="169" t="s">
        <v>138</v>
      </c>
      <c r="E280" s="169" t="s">
        <v>616</v>
      </c>
      <c r="G280" s="161" t="s">
        <v>547</v>
      </c>
      <c r="H280" s="181" t="s">
        <v>615</v>
      </c>
      <c r="I280" s="170">
        <v>4763</v>
      </c>
      <c r="J280" s="169" t="s">
        <v>138</v>
      </c>
      <c r="K280" s="169" t="s">
        <v>617</v>
      </c>
      <c r="S280" s="161" t="s">
        <v>477</v>
      </c>
      <c r="T280" s="181" t="s">
        <v>615</v>
      </c>
      <c r="U280" s="170">
        <v>1000</v>
      </c>
      <c r="V280" s="169" t="s">
        <v>138</v>
      </c>
      <c r="W280" s="169" t="s">
        <v>619</v>
      </c>
    </row>
    <row r="281" spans="1:23">
      <c r="A281" s="161" t="s">
        <v>478</v>
      </c>
      <c r="B281" s="181" t="s">
        <v>615</v>
      </c>
      <c r="C281" s="170">
        <v>4000</v>
      </c>
      <c r="D281" s="169" t="s">
        <v>138</v>
      </c>
      <c r="E281" s="169" t="s">
        <v>616</v>
      </c>
      <c r="G281" s="161" t="s">
        <v>548</v>
      </c>
      <c r="H281" s="181" t="s">
        <v>615</v>
      </c>
      <c r="I281" s="170">
        <v>4763</v>
      </c>
      <c r="J281" s="169" t="s">
        <v>138</v>
      </c>
      <c r="K281" s="169" t="s">
        <v>617</v>
      </c>
      <c r="S281" s="161" t="s">
        <v>478</v>
      </c>
      <c r="T281" s="181" t="s">
        <v>615</v>
      </c>
      <c r="U281" s="170">
        <v>1000</v>
      </c>
      <c r="V281" s="169" t="s">
        <v>138</v>
      </c>
      <c r="W281" s="169" t="s">
        <v>619</v>
      </c>
    </row>
    <row r="282" spans="1:23">
      <c r="A282" s="161" t="s">
        <v>479</v>
      </c>
      <c r="B282" s="181" t="s">
        <v>615</v>
      </c>
      <c r="C282" s="170">
        <v>4000</v>
      </c>
      <c r="D282" s="169" t="s">
        <v>138</v>
      </c>
      <c r="E282" s="169" t="s">
        <v>616</v>
      </c>
      <c r="G282" s="161" t="s">
        <v>549</v>
      </c>
      <c r="H282" s="181" t="s">
        <v>615</v>
      </c>
      <c r="I282" s="170">
        <v>4763</v>
      </c>
      <c r="J282" s="169" t="s">
        <v>138</v>
      </c>
      <c r="K282" s="169" t="s">
        <v>617</v>
      </c>
      <c r="S282" s="161" t="s">
        <v>479</v>
      </c>
      <c r="T282" s="181" t="s">
        <v>615</v>
      </c>
      <c r="U282" s="170">
        <v>1000</v>
      </c>
      <c r="V282" s="169" t="s">
        <v>138</v>
      </c>
      <c r="W282" s="169" t="s">
        <v>619</v>
      </c>
    </row>
    <row r="283" spans="1:23">
      <c r="A283" s="161" t="s">
        <v>480</v>
      </c>
      <c r="B283" s="181" t="s">
        <v>615</v>
      </c>
      <c r="C283" s="170">
        <v>4000</v>
      </c>
      <c r="D283" s="169" t="s">
        <v>138</v>
      </c>
      <c r="E283" s="169" t="s">
        <v>616</v>
      </c>
      <c r="G283" s="161" t="s">
        <v>550</v>
      </c>
      <c r="H283" s="181" t="s">
        <v>615</v>
      </c>
      <c r="I283" s="170">
        <v>4763</v>
      </c>
      <c r="J283" s="169" t="s">
        <v>138</v>
      </c>
      <c r="K283" s="169" t="s">
        <v>617</v>
      </c>
      <c r="S283" s="161" t="s">
        <v>480</v>
      </c>
      <c r="T283" s="181" t="s">
        <v>615</v>
      </c>
      <c r="U283" s="170">
        <v>1000</v>
      </c>
      <c r="V283" s="169" t="s">
        <v>138</v>
      </c>
      <c r="W283" s="169" t="s">
        <v>619</v>
      </c>
    </row>
    <row r="284" spans="1:23">
      <c r="A284" s="161" t="s">
        <v>482</v>
      </c>
      <c r="B284" s="181" t="s">
        <v>615</v>
      </c>
      <c r="C284" s="170">
        <v>4000</v>
      </c>
      <c r="D284" s="169" t="s">
        <v>138</v>
      </c>
      <c r="E284" s="169" t="s">
        <v>616</v>
      </c>
      <c r="G284" s="161" t="s">
        <v>551</v>
      </c>
      <c r="H284" s="181" t="s">
        <v>615</v>
      </c>
      <c r="I284" s="170">
        <v>4763</v>
      </c>
      <c r="J284" s="169" t="s">
        <v>138</v>
      </c>
      <c r="K284" s="169" t="s">
        <v>617</v>
      </c>
      <c r="S284" s="161" t="s">
        <v>482</v>
      </c>
      <c r="T284" s="181" t="s">
        <v>615</v>
      </c>
      <c r="U284" s="170">
        <v>1000</v>
      </c>
      <c r="V284" s="169" t="s">
        <v>138</v>
      </c>
      <c r="W284" s="169" t="s">
        <v>619</v>
      </c>
    </row>
    <row r="285" spans="1:23">
      <c r="A285" s="161" t="s">
        <v>483</v>
      </c>
      <c r="B285" s="181" t="s">
        <v>615</v>
      </c>
      <c r="C285" s="170">
        <v>4000</v>
      </c>
      <c r="D285" s="169" t="s">
        <v>138</v>
      </c>
      <c r="E285" s="169" t="s">
        <v>616</v>
      </c>
      <c r="G285" s="161" t="s">
        <v>552</v>
      </c>
      <c r="H285" s="181" t="s">
        <v>615</v>
      </c>
      <c r="I285" s="170">
        <v>4763</v>
      </c>
      <c r="J285" s="169" t="s">
        <v>138</v>
      </c>
      <c r="K285" s="169" t="s">
        <v>617</v>
      </c>
      <c r="S285" s="161" t="s">
        <v>483</v>
      </c>
      <c r="T285" s="181" t="s">
        <v>615</v>
      </c>
      <c r="U285" s="170">
        <v>1000</v>
      </c>
      <c r="V285" s="169" t="s">
        <v>138</v>
      </c>
      <c r="W285" s="169" t="s">
        <v>619</v>
      </c>
    </row>
    <row r="286" spans="1:23">
      <c r="A286" s="161" t="s">
        <v>484</v>
      </c>
      <c r="B286" s="181" t="s">
        <v>615</v>
      </c>
      <c r="C286" s="170">
        <v>4000</v>
      </c>
      <c r="D286" s="169" t="s">
        <v>138</v>
      </c>
      <c r="E286" s="169" t="s">
        <v>616</v>
      </c>
      <c r="G286" s="161" t="s">
        <v>553</v>
      </c>
      <c r="H286" s="181" t="s">
        <v>615</v>
      </c>
      <c r="I286" s="170">
        <v>4763</v>
      </c>
      <c r="J286" s="169" t="s">
        <v>138</v>
      </c>
      <c r="K286" s="169" t="s">
        <v>617</v>
      </c>
      <c r="S286" s="161" t="s">
        <v>484</v>
      </c>
      <c r="T286" s="181" t="s">
        <v>615</v>
      </c>
      <c r="U286" s="170">
        <v>1000</v>
      </c>
      <c r="V286" s="169" t="s">
        <v>138</v>
      </c>
      <c r="W286" s="169" t="s">
        <v>619</v>
      </c>
    </row>
    <row r="287" spans="1:23">
      <c r="A287" s="161" t="s">
        <v>485</v>
      </c>
      <c r="B287" s="181" t="s">
        <v>615</v>
      </c>
      <c r="C287" s="170">
        <v>4000</v>
      </c>
      <c r="D287" s="169" t="s">
        <v>138</v>
      </c>
      <c r="E287" s="169" t="s">
        <v>616</v>
      </c>
      <c r="G287" s="161" t="s">
        <v>554</v>
      </c>
      <c r="H287" s="181" t="s">
        <v>615</v>
      </c>
      <c r="I287" s="170">
        <v>4763</v>
      </c>
      <c r="J287" s="169" t="s">
        <v>138</v>
      </c>
      <c r="K287" s="169" t="s">
        <v>617</v>
      </c>
      <c r="S287" s="161" t="s">
        <v>485</v>
      </c>
      <c r="T287" s="181" t="s">
        <v>615</v>
      </c>
      <c r="U287" s="170">
        <v>1000</v>
      </c>
      <c r="V287" s="169" t="s">
        <v>138</v>
      </c>
      <c r="W287" s="169" t="s">
        <v>619</v>
      </c>
    </row>
    <row r="288" spans="1:23">
      <c r="A288" s="161" t="s">
        <v>486</v>
      </c>
      <c r="B288" s="181" t="s">
        <v>615</v>
      </c>
      <c r="C288" s="170">
        <v>4000</v>
      </c>
      <c r="D288" s="169" t="s">
        <v>138</v>
      </c>
      <c r="E288" s="169" t="s">
        <v>616</v>
      </c>
      <c r="G288" s="161" t="s">
        <v>555</v>
      </c>
      <c r="H288" s="181" t="s">
        <v>615</v>
      </c>
      <c r="I288" s="170">
        <v>4763</v>
      </c>
      <c r="J288" s="169" t="s">
        <v>138</v>
      </c>
      <c r="K288" s="169" t="s">
        <v>617</v>
      </c>
      <c r="S288" s="161" t="s">
        <v>486</v>
      </c>
      <c r="T288" s="181" t="s">
        <v>615</v>
      </c>
      <c r="U288" s="170">
        <v>1000</v>
      </c>
      <c r="V288" s="169" t="s">
        <v>138</v>
      </c>
      <c r="W288" s="169" t="s">
        <v>619</v>
      </c>
    </row>
    <row r="289" spans="1:23">
      <c r="A289" s="161" t="s">
        <v>487</v>
      </c>
      <c r="B289" s="181" t="s">
        <v>615</v>
      </c>
      <c r="C289" s="170">
        <v>4000</v>
      </c>
      <c r="D289" s="169" t="s">
        <v>138</v>
      </c>
      <c r="E289" s="169" t="s">
        <v>616</v>
      </c>
      <c r="G289" s="161" t="s">
        <v>556</v>
      </c>
      <c r="H289" s="181" t="s">
        <v>615</v>
      </c>
      <c r="I289" s="170">
        <v>4763</v>
      </c>
      <c r="J289" s="169" t="s">
        <v>138</v>
      </c>
      <c r="K289" s="169" t="s">
        <v>617</v>
      </c>
      <c r="S289" s="161" t="s">
        <v>487</v>
      </c>
      <c r="T289" s="181" t="s">
        <v>615</v>
      </c>
      <c r="U289" s="170">
        <v>1000</v>
      </c>
      <c r="V289" s="169" t="s">
        <v>138</v>
      </c>
      <c r="W289" s="169" t="s">
        <v>619</v>
      </c>
    </row>
    <row r="290" spans="1:23">
      <c r="A290" s="161" t="s">
        <v>488</v>
      </c>
      <c r="B290" s="181" t="s">
        <v>615</v>
      </c>
      <c r="C290" s="170">
        <v>4000</v>
      </c>
      <c r="D290" s="169" t="s">
        <v>138</v>
      </c>
      <c r="E290" s="169" t="s">
        <v>616</v>
      </c>
      <c r="G290" s="161" t="s">
        <v>557</v>
      </c>
      <c r="H290" s="181" t="s">
        <v>615</v>
      </c>
      <c r="I290" s="170">
        <v>4763</v>
      </c>
      <c r="J290" s="169" t="s">
        <v>138</v>
      </c>
      <c r="K290" s="169" t="s">
        <v>617</v>
      </c>
      <c r="S290" s="161" t="s">
        <v>488</v>
      </c>
      <c r="T290" s="181" t="s">
        <v>615</v>
      </c>
      <c r="U290" s="170">
        <v>1000</v>
      </c>
      <c r="V290" s="169" t="s">
        <v>138</v>
      </c>
      <c r="W290" s="169" t="s">
        <v>619</v>
      </c>
    </row>
    <row r="291" spans="1:23">
      <c r="A291" s="161" t="s">
        <v>489</v>
      </c>
      <c r="B291" s="181" t="s">
        <v>615</v>
      </c>
      <c r="C291" s="170">
        <v>4000</v>
      </c>
      <c r="D291" s="169" t="s">
        <v>138</v>
      </c>
      <c r="E291" s="169" t="s">
        <v>616</v>
      </c>
      <c r="G291" s="161" t="s">
        <v>558</v>
      </c>
      <c r="H291" s="181" t="s">
        <v>615</v>
      </c>
      <c r="I291" s="170">
        <v>4763</v>
      </c>
      <c r="J291" s="169" t="s">
        <v>138</v>
      </c>
      <c r="K291" s="169" t="s">
        <v>617</v>
      </c>
      <c r="S291" s="161" t="s">
        <v>489</v>
      </c>
      <c r="T291" s="181" t="s">
        <v>615</v>
      </c>
      <c r="U291" s="170">
        <v>1000</v>
      </c>
      <c r="V291" s="169" t="s">
        <v>138</v>
      </c>
      <c r="W291" s="169" t="s">
        <v>619</v>
      </c>
    </row>
    <row r="292" spans="1:23">
      <c r="A292" s="161" t="s">
        <v>490</v>
      </c>
      <c r="B292" s="181" t="s">
        <v>615</v>
      </c>
      <c r="C292" s="170">
        <v>4000</v>
      </c>
      <c r="D292" s="169" t="s">
        <v>138</v>
      </c>
      <c r="E292" s="169" t="s">
        <v>616</v>
      </c>
      <c r="G292" s="161" t="s">
        <v>559</v>
      </c>
      <c r="H292" s="181" t="s">
        <v>615</v>
      </c>
      <c r="I292" s="170">
        <v>4763</v>
      </c>
      <c r="J292" s="169" t="s">
        <v>138</v>
      </c>
      <c r="K292" s="169" t="s">
        <v>617</v>
      </c>
      <c r="S292" s="161" t="s">
        <v>490</v>
      </c>
      <c r="T292" s="181" t="s">
        <v>615</v>
      </c>
      <c r="U292" s="170">
        <v>1000</v>
      </c>
      <c r="V292" s="169" t="s">
        <v>138</v>
      </c>
      <c r="W292" s="169" t="s">
        <v>619</v>
      </c>
    </row>
    <row r="293" spans="1:23">
      <c r="A293" s="161" t="s">
        <v>491</v>
      </c>
      <c r="B293" s="181" t="s">
        <v>615</v>
      </c>
      <c r="C293" s="170">
        <v>4000</v>
      </c>
      <c r="D293" s="169" t="s">
        <v>138</v>
      </c>
      <c r="E293" s="169" t="s">
        <v>616</v>
      </c>
      <c r="G293" s="161" t="s">
        <v>560</v>
      </c>
      <c r="H293" s="181" t="s">
        <v>615</v>
      </c>
      <c r="I293" s="170">
        <v>4763</v>
      </c>
      <c r="J293" s="169" t="s">
        <v>138</v>
      </c>
      <c r="K293" s="169" t="s">
        <v>617</v>
      </c>
      <c r="S293" s="161" t="s">
        <v>491</v>
      </c>
      <c r="T293" s="181" t="s">
        <v>615</v>
      </c>
      <c r="U293" s="170">
        <v>1000</v>
      </c>
      <c r="V293" s="169" t="s">
        <v>138</v>
      </c>
      <c r="W293" s="169" t="s">
        <v>619</v>
      </c>
    </row>
    <row r="294" spans="1:23">
      <c r="A294" s="161" t="s">
        <v>492</v>
      </c>
      <c r="B294" s="181" t="s">
        <v>615</v>
      </c>
      <c r="C294" s="170">
        <v>4000</v>
      </c>
      <c r="D294" s="169" t="s">
        <v>138</v>
      </c>
      <c r="E294" s="169" t="s">
        <v>616</v>
      </c>
      <c r="G294" s="161" t="s">
        <v>561</v>
      </c>
      <c r="H294" s="181" t="s">
        <v>615</v>
      </c>
      <c r="I294" s="170">
        <v>4763</v>
      </c>
      <c r="J294" s="169" t="s">
        <v>138</v>
      </c>
      <c r="K294" s="169" t="s">
        <v>617</v>
      </c>
      <c r="S294" s="161" t="s">
        <v>492</v>
      </c>
      <c r="T294" s="181" t="s">
        <v>615</v>
      </c>
      <c r="U294" s="170">
        <v>1000</v>
      </c>
      <c r="V294" s="169" t="s">
        <v>138</v>
      </c>
      <c r="W294" s="169" t="s">
        <v>619</v>
      </c>
    </row>
    <row r="295" spans="1:23">
      <c r="A295" s="161" t="s">
        <v>493</v>
      </c>
      <c r="B295" s="181" t="s">
        <v>615</v>
      </c>
      <c r="C295" s="170">
        <v>4000</v>
      </c>
      <c r="D295" s="169" t="s">
        <v>138</v>
      </c>
      <c r="E295" s="169" t="s">
        <v>616</v>
      </c>
      <c r="G295" s="161" t="s">
        <v>562</v>
      </c>
      <c r="H295" s="181" t="s">
        <v>615</v>
      </c>
      <c r="I295" s="170">
        <v>4763</v>
      </c>
      <c r="J295" s="169" t="s">
        <v>138</v>
      </c>
      <c r="K295" s="169" t="s">
        <v>617</v>
      </c>
      <c r="S295" s="161" t="s">
        <v>493</v>
      </c>
      <c r="T295" s="181" t="s">
        <v>615</v>
      </c>
      <c r="U295" s="170">
        <v>1000</v>
      </c>
      <c r="V295" s="169" t="s">
        <v>138</v>
      </c>
      <c r="W295" s="169" t="s">
        <v>619</v>
      </c>
    </row>
    <row r="296" spans="1:23">
      <c r="A296" s="161" t="s">
        <v>494</v>
      </c>
      <c r="B296" s="181" t="s">
        <v>615</v>
      </c>
      <c r="C296" s="170">
        <v>4000</v>
      </c>
      <c r="D296" s="169" t="s">
        <v>138</v>
      </c>
      <c r="E296" s="169" t="s">
        <v>616</v>
      </c>
      <c r="G296" s="161" t="s">
        <v>563</v>
      </c>
      <c r="H296" s="181" t="s">
        <v>615</v>
      </c>
      <c r="I296" s="170">
        <v>4763</v>
      </c>
      <c r="J296" s="169" t="s">
        <v>138</v>
      </c>
      <c r="K296" s="169" t="s">
        <v>617</v>
      </c>
      <c r="S296" s="161" t="s">
        <v>494</v>
      </c>
      <c r="T296" s="181" t="s">
        <v>615</v>
      </c>
      <c r="U296" s="170">
        <v>1000</v>
      </c>
      <c r="V296" s="169" t="s">
        <v>138</v>
      </c>
      <c r="W296" s="169" t="s">
        <v>619</v>
      </c>
    </row>
    <row r="297" spans="1:23">
      <c r="A297" s="161" t="s">
        <v>495</v>
      </c>
      <c r="B297" s="181" t="s">
        <v>615</v>
      </c>
      <c r="C297" s="170">
        <v>4000</v>
      </c>
      <c r="D297" s="169" t="s">
        <v>138</v>
      </c>
      <c r="E297" s="169" t="s">
        <v>616</v>
      </c>
      <c r="G297" s="161" t="s">
        <v>564</v>
      </c>
      <c r="H297" s="181" t="s">
        <v>615</v>
      </c>
      <c r="I297" s="170">
        <v>4763</v>
      </c>
      <c r="J297" s="169" t="s">
        <v>138</v>
      </c>
      <c r="K297" s="169" t="s">
        <v>617</v>
      </c>
      <c r="S297" s="161" t="s">
        <v>495</v>
      </c>
      <c r="T297" s="181" t="s">
        <v>615</v>
      </c>
      <c r="U297" s="170">
        <v>1000</v>
      </c>
      <c r="V297" s="169" t="s">
        <v>138</v>
      </c>
      <c r="W297" s="169" t="s">
        <v>619</v>
      </c>
    </row>
    <row r="298" spans="1:23">
      <c r="A298" s="161" t="s">
        <v>496</v>
      </c>
      <c r="B298" s="181" t="s">
        <v>615</v>
      </c>
      <c r="C298" s="170">
        <v>4000</v>
      </c>
      <c r="D298" s="169" t="s">
        <v>138</v>
      </c>
      <c r="E298" s="169" t="s">
        <v>616</v>
      </c>
      <c r="G298" s="161" t="s">
        <v>565</v>
      </c>
      <c r="H298" s="181" t="s">
        <v>615</v>
      </c>
      <c r="I298" s="170">
        <v>4763</v>
      </c>
      <c r="J298" s="169" t="s">
        <v>138</v>
      </c>
      <c r="K298" s="169" t="s">
        <v>617</v>
      </c>
      <c r="S298" s="161" t="s">
        <v>496</v>
      </c>
      <c r="T298" s="181" t="s">
        <v>615</v>
      </c>
      <c r="U298" s="170">
        <v>1000</v>
      </c>
      <c r="V298" s="169" t="s">
        <v>138</v>
      </c>
      <c r="W298" s="169" t="s">
        <v>619</v>
      </c>
    </row>
    <row r="299" spans="1:23">
      <c r="A299" s="161" t="s">
        <v>497</v>
      </c>
      <c r="B299" s="181" t="s">
        <v>615</v>
      </c>
      <c r="C299" s="170">
        <v>4000</v>
      </c>
      <c r="D299" s="169" t="s">
        <v>138</v>
      </c>
      <c r="E299" s="169" t="s">
        <v>616</v>
      </c>
      <c r="G299" s="161" t="s">
        <v>566</v>
      </c>
      <c r="H299" s="181" t="s">
        <v>615</v>
      </c>
      <c r="I299" s="170">
        <v>4763</v>
      </c>
      <c r="J299" s="169" t="s">
        <v>138</v>
      </c>
      <c r="K299" s="169" t="s">
        <v>617</v>
      </c>
      <c r="S299" s="161" t="s">
        <v>497</v>
      </c>
      <c r="T299" s="181" t="s">
        <v>615</v>
      </c>
      <c r="U299" s="170">
        <v>1000</v>
      </c>
      <c r="V299" s="169" t="s">
        <v>138</v>
      </c>
      <c r="W299" s="169" t="s">
        <v>619</v>
      </c>
    </row>
    <row r="300" spans="1:23">
      <c r="A300" s="161" t="s">
        <v>498</v>
      </c>
      <c r="B300" s="181" t="s">
        <v>615</v>
      </c>
      <c r="C300" s="170">
        <v>4000</v>
      </c>
      <c r="D300" s="169" t="s">
        <v>138</v>
      </c>
      <c r="E300" s="169" t="s">
        <v>616</v>
      </c>
      <c r="G300" s="161" t="s">
        <v>568</v>
      </c>
      <c r="H300" s="181" t="s">
        <v>615</v>
      </c>
      <c r="I300" s="170">
        <v>4763</v>
      </c>
      <c r="J300" s="169" t="s">
        <v>138</v>
      </c>
      <c r="K300" s="169" t="s">
        <v>617</v>
      </c>
      <c r="S300" s="161" t="s">
        <v>498</v>
      </c>
      <c r="T300" s="181" t="s">
        <v>615</v>
      </c>
      <c r="U300" s="170">
        <v>1000</v>
      </c>
      <c r="V300" s="169" t="s">
        <v>138</v>
      </c>
      <c r="W300" s="169" t="s">
        <v>619</v>
      </c>
    </row>
    <row r="301" spans="1:23">
      <c r="A301" s="161" t="s">
        <v>499</v>
      </c>
      <c r="B301" s="181" t="s">
        <v>615</v>
      </c>
      <c r="C301" s="170">
        <v>4000</v>
      </c>
      <c r="D301" s="169" t="s">
        <v>138</v>
      </c>
      <c r="E301" s="169" t="s">
        <v>616</v>
      </c>
      <c r="G301" s="161" t="s">
        <v>569</v>
      </c>
      <c r="H301" s="181" t="s">
        <v>615</v>
      </c>
      <c r="I301" s="170">
        <v>4763</v>
      </c>
      <c r="J301" s="169" t="s">
        <v>138</v>
      </c>
      <c r="K301" s="169" t="s">
        <v>617</v>
      </c>
      <c r="S301" s="161" t="s">
        <v>499</v>
      </c>
      <c r="T301" s="181" t="s">
        <v>615</v>
      </c>
      <c r="U301" s="170">
        <v>1000</v>
      </c>
      <c r="V301" s="169" t="s">
        <v>138</v>
      </c>
      <c r="W301" s="169" t="s">
        <v>619</v>
      </c>
    </row>
    <row r="302" spans="1:23">
      <c r="A302" s="161" t="s">
        <v>500</v>
      </c>
      <c r="B302" s="181" t="s">
        <v>615</v>
      </c>
      <c r="C302" s="170">
        <v>4000</v>
      </c>
      <c r="D302" s="169" t="s">
        <v>138</v>
      </c>
      <c r="E302" s="169" t="s">
        <v>616</v>
      </c>
      <c r="G302" s="161" t="s">
        <v>570</v>
      </c>
      <c r="H302" s="181" t="s">
        <v>615</v>
      </c>
      <c r="I302" s="170">
        <v>4763</v>
      </c>
      <c r="J302" s="169" t="s">
        <v>138</v>
      </c>
      <c r="K302" s="169" t="s">
        <v>617</v>
      </c>
      <c r="S302" s="161" t="s">
        <v>500</v>
      </c>
      <c r="T302" s="181" t="s">
        <v>615</v>
      </c>
      <c r="U302" s="170">
        <v>1000</v>
      </c>
      <c r="V302" s="169" t="s">
        <v>138</v>
      </c>
      <c r="W302" s="169" t="s">
        <v>619</v>
      </c>
    </row>
    <row r="303" spans="1:23">
      <c r="A303" s="161" t="s">
        <v>501</v>
      </c>
      <c r="B303" s="181" t="s">
        <v>615</v>
      </c>
      <c r="C303" s="170">
        <v>4000</v>
      </c>
      <c r="D303" s="169" t="s">
        <v>138</v>
      </c>
      <c r="E303" s="169" t="s">
        <v>616</v>
      </c>
      <c r="G303" s="161" t="s">
        <v>571</v>
      </c>
      <c r="H303" s="181" t="s">
        <v>615</v>
      </c>
      <c r="I303" s="170">
        <v>4763</v>
      </c>
      <c r="J303" s="169" t="s">
        <v>138</v>
      </c>
      <c r="K303" s="169" t="s">
        <v>617</v>
      </c>
      <c r="S303" s="161" t="s">
        <v>501</v>
      </c>
      <c r="T303" s="181" t="s">
        <v>615</v>
      </c>
      <c r="U303" s="170">
        <v>1000</v>
      </c>
      <c r="V303" s="169" t="s">
        <v>138</v>
      </c>
      <c r="W303" s="169" t="s">
        <v>619</v>
      </c>
    </row>
    <row r="304" spans="1:23">
      <c r="A304" s="161" t="s">
        <v>502</v>
      </c>
      <c r="B304" s="181" t="s">
        <v>615</v>
      </c>
      <c r="C304" s="170">
        <v>4000</v>
      </c>
      <c r="D304" s="169" t="s">
        <v>138</v>
      </c>
      <c r="E304" s="169" t="s">
        <v>616</v>
      </c>
      <c r="G304" s="161" t="s">
        <v>572</v>
      </c>
      <c r="H304" s="181" t="s">
        <v>615</v>
      </c>
      <c r="I304" s="170">
        <v>4763</v>
      </c>
      <c r="J304" s="169" t="s">
        <v>138</v>
      </c>
      <c r="K304" s="169" t="s">
        <v>617</v>
      </c>
      <c r="S304" s="161" t="s">
        <v>502</v>
      </c>
      <c r="T304" s="181" t="s">
        <v>615</v>
      </c>
      <c r="U304" s="170">
        <v>1000</v>
      </c>
      <c r="V304" s="169" t="s">
        <v>138</v>
      </c>
      <c r="W304" s="169" t="s">
        <v>619</v>
      </c>
    </row>
    <row r="305" spans="1:23">
      <c r="A305" s="161" t="s">
        <v>503</v>
      </c>
      <c r="B305" s="181" t="s">
        <v>615</v>
      </c>
      <c r="C305" s="170">
        <v>4000</v>
      </c>
      <c r="D305" s="169" t="s">
        <v>138</v>
      </c>
      <c r="E305" s="169" t="s">
        <v>616</v>
      </c>
      <c r="G305" s="161" t="s">
        <v>573</v>
      </c>
      <c r="H305" s="181" t="s">
        <v>615</v>
      </c>
      <c r="I305" s="170">
        <v>4763</v>
      </c>
      <c r="J305" s="169" t="s">
        <v>138</v>
      </c>
      <c r="K305" s="169" t="s">
        <v>617</v>
      </c>
      <c r="S305" s="161" t="s">
        <v>503</v>
      </c>
      <c r="T305" s="181" t="s">
        <v>615</v>
      </c>
      <c r="U305" s="170">
        <v>1000</v>
      </c>
      <c r="V305" s="169" t="s">
        <v>138</v>
      </c>
      <c r="W305" s="169" t="s">
        <v>619</v>
      </c>
    </row>
    <row r="306" spans="1:23">
      <c r="A306" s="161" t="s">
        <v>504</v>
      </c>
      <c r="B306" s="181" t="s">
        <v>615</v>
      </c>
      <c r="C306" s="170">
        <v>4000</v>
      </c>
      <c r="D306" s="169" t="s">
        <v>138</v>
      </c>
      <c r="E306" s="169" t="s">
        <v>616</v>
      </c>
      <c r="G306" s="161" t="s">
        <v>574</v>
      </c>
      <c r="H306" s="181" t="s">
        <v>615</v>
      </c>
      <c r="I306" s="170">
        <v>4763</v>
      </c>
      <c r="J306" s="169" t="s">
        <v>138</v>
      </c>
      <c r="K306" s="169" t="s">
        <v>617</v>
      </c>
      <c r="S306" s="161" t="s">
        <v>504</v>
      </c>
      <c r="T306" s="181" t="s">
        <v>615</v>
      </c>
      <c r="U306" s="170">
        <v>1000</v>
      </c>
      <c r="V306" s="169" t="s">
        <v>138</v>
      </c>
      <c r="W306" s="169" t="s">
        <v>619</v>
      </c>
    </row>
    <row r="307" spans="1:23">
      <c r="A307" s="161" t="s">
        <v>505</v>
      </c>
      <c r="B307" s="181" t="s">
        <v>615</v>
      </c>
      <c r="C307" s="170">
        <v>4000</v>
      </c>
      <c r="D307" s="169" t="s">
        <v>138</v>
      </c>
      <c r="E307" s="169" t="s">
        <v>616</v>
      </c>
      <c r="G307" s="161" t="s">
        <v>575</v>
      </c>
      <c r="H307" s="181" t="s">
        <v>615</v>
      </c>
      <c r="I307" s="170">
        <v>4763</v>
      </c>
      <c r="J307" s="169" t="s">
        <v>138</v>
      </c>
      <c r="K307" s="169" t="s">
        <v>617</v>
      </c>
      <c r="S307" s="161" t="s">
        <v>505</v>
      </c>
      <c r="T307" s="181" t="s">
        <v>615</v>
      </c>
      <c r="U307" s="170">
        <v>1000</v>
      </c>
      <c r="V307" s="169" t="s">
        <v>138</v>
      </c>
      <c r="W307" s="169" t="s">
        <v>619</v>
      </c>
    </row>
    <row r="308" spans="1:23">
      <c r="A308" s="161" t="s">
        <v>506</v>
      </c>
      <c r="B308" s="181" t="s">
        <v>615</v>
      </c>
      <c r="C308" s="170">
        <v>4000</v>
      </c>
      <c r="D308" s="169" t="s">
        <v>138</v>
      </c>
      <c r="E308" s="169" t="s">
        <v>616</v>
      </c>
      <c r="G308" s="161" t="s">
        <v>576</v>
      </c>
      <c r="H308" s="181" t="s">
        <v>615</v>
      </c>
      <c r="I308" s="170">
        <v>4763</v>
      </c>
      <c r="J308" s="169" t="s">
        <v>138</v>
      </c>
      <c r="K308" s="169" t="s">
        <v>617</v>
      </c>
      <c r="S308" s="161" t="s">
        <v>506</v>
      </c>
      <c r="T308" s="181" t="s">
        <v>615</v>
      </c>
      <c r="U308" s="170">
        <v>1000</v>
      </c>
      <c r="V308" s="169" t="s">
        <v>138</v>
      </c>
      <c r="W308" s="169" t="s">
        <v>619</v>
      </c>
    </row>
    <row r="309" spans="1:23">
      <c r="A309" s="161" t="s">
        <v>507</v>
      </c>
      <c r="B309" s="181" t="s">
        <v>615</v>
      </c>
      <c r="C309" s="170">
        <v>4000</v>
      </c>
      <c r="D309" s="169" t="s">
        <v>138</v>
      </c>
      <c r="E309" s="169" t="s">
        <v>616</v>
      </c>
      <c r="G309" s="161" t="s">
        <v>577</v>
      </c>
      <c r="H309" s="181" t="s">
        <v>615</v>
      </c>
      <c r="I309" s="170">
        <v>4763</v>
      </c>
      <c r="J309" s="169" t="s">
        <v>138</v>
      </c>
      <c r="K309" s="169" t="s">
        <v>617</v>
      </c>
      <c r="S309" s="161" t="s">
        <v>507</v>
      </c>
      <c r="T309" s="181" t="s">
        <v>615</v>
      </c>
      <c r="U309" s="170">
        <v>1000</v>
      </c>
      <c r="V309" s="169" t="s">
        <v>138</v>
      </c>
      <c r="W309" s="169" t="s">
        <v>619</v>
      </c>
    </row>
    <row r="310" spans="1:23">
      <c r="A310" s="161" t="s">
        <v>508</v>
      </c>
      <c r="B310" s="181" t="s">
        <v>615</v>
      </c>
      <c r="C310" s="170">
        <v>4000</v>
      </c>
      <c r="D310" s="169" t="s">
        <v>138</v>
      </c>
      <c r="E310" s="169" t="s">
        <v>616</v>
      </c>
      <c r="G310" s="161" t="s">
        <v>578</v>
      </c>
      <c r="H310" s="181" t="s">
        <v>615</v>
      </c>
      <c r="I310" s="170">
        <v>4763</v>
      </c>
      <c r="J310" s="169" t="s">
        <v>138</v>
      </c>
      <c r="K310" s="169" t="s">
        <v>617</v>
      </c>
      <c r="S310" s="161" t="s">
        <v>508</v>
      </c>
      <c r="T310" s="181" t="s">
        <v>615</v>
      </c>
      <c r="U310" s="170">
        <v>1000</v>
      </c>
      <c r="V310" s="169" t="s">
        <v>138</v>
      </c>
      <c r="W310" s="169" t="s">
        <v>619</v>
      </c>
    </row>
    <row r="311" spans="1:23">
      <c r="A311" s="161" t="s">
        <v>509</v>
      </c>
      <c r="B311" s="181" t="s">
        <v>615</v>
      </c>
      <c r="C311" s="170">
        <v>4000</v>
      </c>
      <c r="D311" s="169" t="s">
        <v>138</v>
      </c>
      <c r="E311" s="169" t="s">
        <v>616</v>
      </c>
      <c r="G311" s="161" t="s">
        <v>579</v>
      </c>
      <c r="H311" s="181" t="s">
        <v>615</v>
      </c>
      <c r="I311" s="170">
        <v>4763</v>
      </c>
      <c r="J311" s="169" t="s">
        <v>138</v>
      </c>
      <c r="K311" s="169" t="s">
        <v>617</v>
      </c>
      <c r="S311" s="161" t="s">
        <v>509</v>
      </c>
      <c r="T311" s="181" t="s">
        <v>615</v>
      </c>
      <c r="U311" s="170">
        <v>1000</v>
      </c>
      <c r="V311" s="169" t="s">
        <v>138</v>
      </c>
      <c r="W311" s="169" t="s">
        <v>619</v>
      </c>
    </row>
    <row r="312" spans="1:23">
      <c r="A312" s="161" t="s">
        <v>510</v>
      </c>
      <c r="B312" s="181" t="s">
        <v>615</v>
      </c>
      <c r="C312" s="170">
        <v>4000</v>
      </c>
      <c r="D312" s="169" t="s">
        <v>138</v>
      </c>
      <c r="E312" s="169" t="s">
        <v>616</v>
      </c>
      <c r="G312" s="161" t="s">
        <v>580</v>
      </c>
      <c r="H312" s="181" t="s">
        <v>615</v>
      </c>
      <c r="I312" s="170">
        <v>4763</v>
      </c>
      <c r="J312" s="169" t="s">
        <v>138</v>
      </c>
      <c r="K312" s="169" t="s">
        <v>617</v>
      </c>
      <c r="S312" s="161" t="s">
        <v>510</v>
      </c>
      <c r="T312" s="181" t="s">
        <v>615</v>
      </c>
      <c r="U312" s="170">
        <v>1000</v>
      </c>
      <c r="V312" s="169" t="s">
        <v>138</v>
      </c>
      <c r="W312" s="169" t="s">
        <v>619</v>
      </c>
    </row>
    <row r="313" spans="1:23">
      <c r="A313" s="161" t="s">
        <v>511</v>
      </c>
      <c r="B313" s="181" t="s">
        <v>615</v>
      </c>
      <c r="C313" s="170">
        <v>4000</v>
      </c>
      <c r="D313" s="169" t="s">
        <v>138</v>
      </c>
      <c r="E313" s="169" t="s">
        <v>616</v>
      </c>
      <c r="G313" s="161" t="s">
        <v>582</v>
      </c>
      <c r="H313" s="181" t="s">
        <v>615</v>
      </c>
      <c r="I313" s="170">
        <v>4763</v>
      </c>
      <c r="J313" s="169" t="s">
        <v>138</v>
      </c>
      <c r="K313" s="169" t="s">
        <v>617</v>
      </c>
      <c r="S313" s="161" t="s">
        <v>511</v>
      </c>
      <c r="T313" s="181" t="s">
        <v>615</v>
      </c>
      <c r="U313" s="170">
        <v>1000</v>
      </c>
      <c r="V313" s="169" t="s">
        <v>138</v>
      </c>
      <c r="W313" s="169" t="s">
        <v>619</v>
      </c>
    </row>
    <row r="314" spans="1:23">
      <c r="A314" s="161" t="s">
        <v>512</v>
      </c>
      <c r="B314" s="181" t="s">
        <v>615</v>
      </c>
      <c r="C314" s="170">
        <v>4000</v>
      </c>
      <c r="D314" s="169" t="s">
        <v>138</v>
      </c>
      <c r="E314" s="169" t="s">
        <v>616</v>
      </c>
      <c r="G314" s="161" t="s">
        <v>583</v>
      </c>
      <c r="H314" s="181" t="s">
        <v>615</v>
      </c>
      <c r="I314" s="170">
        <v>4763</v>
      </c>
      <c r="J314" s="169" t="s">
        <v>138</v>
      </c>
      <c r="K314" s="169" t="s">
        <v>617</v>
      </c>
      <c r="S314" s="161" t="s">
        <v>512</v>
      </c>
      <c r="T314" s="181" t="s">
        <v>615</v>
      </c>
      <c r="U314" s="170">
        <v>1000</v>
      </c>
      <c r="V314" s="169" t="s">
        <v>138</v>
      </c>
      <c r="W314" s="169" t="s">
        <v>619</v>
      </c>
    </row>
    <row r="315" spans="1:23">
      <c r="A315" s="161" t="s">
        <v>513</v>
      </c>
      <c r="B315" s="181" t="s">
        <v>615</v>
      </c>
      <c r="C315" s="170">
        <v>4000</v>
      </c>
      <c r="D315" s="169" t="s">
        <v>138</v>
      </c>
      <c r="E315" s="169" t="s">
        <v>616</v>
      </c>
      <c r="G315" s="161" t="s">
        <v>584</v>
      </c>
      <c r="H315" s="181" t="s">
        <v>615</v>
      </c>
      <c r="I315" s="170">
        <v>4763</v>
      </c>
      <c r="J315" s="169" t="s">
        <v>138</v>
      </c>
      <c r="K315" s="169" t="s">
        <v>617</v>
      </c>
      <c r="S315" s="161" t="s">
        <v>513</v>
      </c>
      <c r="T315" s="181" t="s">
        <v>615</v>
      </c>
      <c r="U315" s="170">
        <v>1000</v>
      </c>
      <c r="V315" s="169" t="s">
        <v>138</v>
      </c>
      <c r="W315" s="169" t="s">
        <v>619</v>
      </c>
    </row>
    <row r="316" spans="1:23">
      <c r="A316" s="161" t="s">
        <v>514</v>
      </c>
      <c r="B316" s="181" t="s">
        <v>615</v>
      </c>
      <c r="C316" s="170">
        <v>4000</v>
      </c>
      <c r="D316" s="169" t="s">
        <v>138</v>
      </c>
      <c r="E316" s="169" t="s">
        <v>616</v>
      </c>
      <c r="G316" s="161" t="s">
        <v>585</v>
      </c>
      <c r="H316" s="181" t="s">
        <v>615</v>
      </c>
      <c r="I316" s="170">
        <v>4763</v>
      </c>
      <c r="J316" s="169" t="s">
        <v>138</v>
      </c>
      <c r="K316" s="169" t="s">
        <v>617</v>
      </c>
      <c r="S316" s="161" t="s">
        <v>514</v>
      </c>
      <c r="T316" s="181" t="s">
        <v>615</v>
      </c>
      <c r="U316" s="170">
        <v>1000</v>
      </c>
      <c r="V316" s="169" t="s">
        <v>138</v>
      </c>
      <c r="W316" s="169" t="s">
        <v>619</v>
      </c>
    </row>
    <row r="317" spans="1:23">
      <c r="A317" s="161" t="s">
        <v>515</v>
      </c>
      <c r="B317" s="181" t="s">
        <v>615</v>
      </c>
      <c r="C317" s="170">
        <v>4000</v>
      </c>
      <c r="D317" s="169" t="s">
        <v>138</v>
      </c>
      <c r="E317" s="169" t="s">
        <v>616</v>
      </c>
      <c r="G317" s="161" t="s">
        <v>586</v>
      </c>
      <c r="H317" s="181" t="s">
        <v>615</v>
      </c>
      <c r="I317" s="170">
        <v>4763</v>
      </c>
      <c r="J317" s="169" t="s">
        <v>138</v>
      </c>
      <c r="K317" s="169" t="s">
        <v>617</v>
      </c>
      <c r="S317" s="161" t="s">
        <v>515</v>
      </c>
      <c r="T317" s="181" t="s">
        <v>615</v>
      </c>
      <c r="U317" s="170">
        <v>1000</v>
      </c>
      <c r="V317" s="169" t="s">
        <v>138</v>
      </c>
      <c r="W317" s="169" t="s">
        <v>619</v>
      </c>
    </row>
    <row r="318" spans="1:23">
      <c r="A318" s="161" t="s">
        <v>516</v>
      </c>
      <c r="B318" s="181" t="s">
        <v>615</v>
      </c>
      <c r="C318" s="170">
        <v>4000</v>
      </c>
      <c r="D318" s="169" t="s">
        <v>138</v>
      </c>
      <c r="E318" s="169" t="s">
        <v>616</v>
      </c>
      <c r="G318" s="161" t="s">
        <v>587</v>
      </c>
      <c r="H318" s="181" t="s">
        <v>615</v>
      </c>
      <c r="I318" s="170">
        <v>4763</v>
      </c>
      <c r="J318" s="169" t="s">
        <v>138</v>
      </c>
      <c r="K318" s="169" t="s">
        <v>617</v>
      </c>
      <c r="S318" s="161" t="s">
        <v>516</v>
      </c>
      <c r="T318" s="181" t="s">
        <v>615</v>
      </c>
      <c r="U318" s="170">
        <v>1000</v>
      </c>
      <c r="V318" s="169" t="s">
        <v>138</v>
      </c>
      <c r="W318" s="169" t="s">
        <v>619</v>
      </c>
    </row>
    <row r="319" spans="1:23">
      <c r="A319" s="161" t="s">
        <v>517</v>
      </c>
      <c r="B319" s="181" t="s">
        <v>615</v>
      </c>
      <c r="C319" s="170">
        <v>4000</v>
      </c>
      <c r="D319" s="169" t="s">
        <v>138</v>
      </c>
      <c r="E319" s="169" t="s">
        <v>616</v>
      </c>
      <c r="G319" s="161" t="s">
        <v>588</v>
      </c>
      <c r="H319" s="181" t="s">
        <v>615</v>
      </c>
      <c r="I319" s="170">
        <v>4763</v>
      </c>
      <c r="J319" s="169" t="s">
        <v>138</v>
      </c>
      <c r="K319" s="169" t="s">
        <v>617</v>
      </c>
      <c r="S319" s="161" t="s">
        <v>517</v>
      </c>
      <c r="T319" s="181" t="s">
        <v>615</v>
      </c>
      <c r="U319" s="170">
        <v>1000</v>
      </c>
      <c r="V319" s="169" t="s">
        <v>138</v>
      </c>
      <c r="W319" s="169" t="s">
        <v>619</v>
      </c>
    </row>
    <row r="320" spans="1:23">
      <c r="A320" s="161" t="s">
        <v>518</v>
      </c>
      <c r="B320" s="181" t="s">
        <v>615</v>
      </c>
      <c r="C320" s="170">
        <v>4000</v>
      </c>
      <c r="D320" s="169" t="s">
        <v>138</v>
      </c>
      <c r="E320" s="169" t="s">
        <v>616</v>
      </c>
      <c r="G320" s="161" t="s">
        <v>589</v>
      </c>
      <c r="H320" s="181" t="s">
        <v>615</v>
      </c>
      <c r="I320" s="170">
        <v>4763</v>
      </c>
      <c r="J320" s="169" t="s">
        <v>138</v>
      </c>
      <c r="K320" s="169" t="s">
        <v>617</v>
      </c>
      <c r="S320" s="161" t="s">
        <v>518</v>
      </c>
      <c r="T320" s="181" t="s">
        <v>615</v>
      </c>
      <c r="U320" s="170">
        <v>1000</v>
      </c>
      <c r="V320" s="169" t="s">
        <v>138</v>
      </c>
      <c r="W320" s="169" t="s">
        <v>619</v>
      </c>
    </row>
    <row r="321" spans="1:23">
      <c r="A321" s="161" t="s">
        <v>519</v>
      </c>
      <c r="B321" s="181" t="s">
        <v>615</v>
      </c>
      <c r="C321" s="170">
        <v>4000</v>
      </c>
      <c r="D321" s="169" t="s">
        <v>138</v>
      </c>
      <c r="E321" s="169" t="s">
        <v>616</v>
      </c>
      <c r="G321" s="161" t="s">
        <v>590</v>
      </c>
      <c r="H321" s="181" t="s">
        <v>615</v>
      </c>
      <c r="I321" s="170">
        <v>4763</v>
      </c>
      <c r="J321" s="169" t="s">
        <v>138</v>
      </c>
      <c r="K321" s="169" t="s">
        <v>617</v>
      </c>
      <c r="S321" s="161" t="s">
        <v>519</v>
      </c>
      <c r="T321" s="181" t="s">
        <v>615</v>
      </c>
      <c r="U321" s="170">
        <v>1000</v>
      </c>
      <c r="V321" s="169" t="s">
        <v>138</v>
      </c>
      <c r="W321" s="169" t="s">
        <v>619</v>
      </c>
    </row>
    <row r="322" spans="1:23">
      <c r="A322" s="161" t="s">
        <v>520</v>
      </c>
      <c r="B322" s="181" t="s">
        <v>615</v>
      </c>
      <c r="C322" s="170">
        <v>4000</v>
      </c>
      <c r="D322" s="169" t="s">
        <v>138</v>
      </c>
      <c r="E322" s="169" t="s">
        <v>616</v>
      </c>
      <c r="G322" s="161" t="s">
        <v>591</v>
      </c>
      <c r="H322" s="181" t="s">
        <v>615</v>
      </c>
      <c r="I322" s="170">
        <v>4763</v>
      </c>
      <c r="J322" s="169" t="s">
        <v>138</v>
      </c>
      <c r="K322" s="169" t="s">
        <v>617</v>
      </c>
      <c r="S322" s="161" t="s">
        <v>520</v>
      </c>
      <c r="T322" s="181" t="s">
        <v>615</v>
      </c>
      <c r="U322" s="170">
        <v>1000</v>
      </c>
      <c r="V322" s="169" t="s">
        <v>138</v>
      </c>
      <c r="W322" s="169" t="s">
        <v>619</v>
      </c>
    </row>
    <row r="323" spans="1:23">
      <c r="A323" s="161" t="s">
        <v>521</v>
      </c>
      <c r="B323" s="181" t="s">
        <v>615</v>
      </c>
      <c r="C323" s="170">
        <v>4000</v>
      </c>
      <c r="D323" s="169" t="s">
        <v>138</v>
      </c>
      <c r="E323" s="169" t="s">
        <v>616</v>
      </c>
      <c r="G323" s="161" t="s">
        <v>592</v>
      </c>
      <c r="H323" s="181" t="s">
        <v>615</v>
      </c>
      <c r="I323" s="170">
        <v>4763</v>
      </c>
      <c r="J323" s="169" t="s">
        <v>138</v>
      </c>
      <c r="K323" s="169" t="s">
        <v>617</v>
      </c>
      <c r="S323" s="161" t="s">
        <v>521</v>
      </c>
      <c r="T323" s="181" t="s">
        <v>615</v>
      </c>
      <c r="U323" s="170">
        <v>1000</v>
      </c>
      <c r="V323" s="169" t="s">
        <v>138</v>
      </c>
      <c r="W323" s="169" t="s">
        <v>619</v>
      </c>
    </row>
    <row r="324" spans="1:23">
      <c r="A324" s="161" t="s">
        <v>522</v>
      </c>
      <c r="B324" s="181" t="s">
        <v>615</v>
      </c>
      <c r="C324" s="170">
        <v>4000</v>
      </c>
      <c r="D324" s="169" t="s">
        <v>138</v>
      </c>
      <c r="E324" s="169" t="s">
        <v>616</v>
      </c>
      <c r="G324" s="161" t="s">
        <v>593</v>
      </c>
      <c r="H324" s="181" t="s">
        <v>615</v>
      </c>
      <c r="I324" s="170">
        <v>4763</v>
      </c>
      <c r="J324" s="169" t="s">
        <v>138</v>
      </c>
      <c r="K324" s="169" t="s">
        <v>617</v>
      </c>
      <c r="S324" s="161" t="s">
        <v>522</v>
      </c>
      <c r="T324" s="181" t="s">
        <v>615</v>
      </c>
      <c r="U324" s="170">
        <v>1000</v>
      </c>
      <c r="V324" s="169" t="s">
        <v>138</v>
      </c>
      <c r="W324" s="169" t="s">
        <v>619</v>
      </c>
    </row>
    <row r="325" spans="1:23">
      <c r="A325" s="161" t="s">
        <v>523</v>
      </c>
      <c r="B325" s="181" t="s">
        <v>615</v>
      </c>
      <c r="C325" s="170">
        <v>4000</v>
      </c>
      <c r="D325" s="169" t="s">
        <v>138</v>
      </c>
      <c r="E325" s="169" t="s">
        <v>616</v>
      </c>
      <c r="G325" s="161" t="s">
        <v>594</v>
      </c>
      <c r="H325" s="181" t="s">
        <v>615</v>
      </c>
      <c r="I325" s="170">
        <v>4763</v>
      </c>
      <c r="J325" s="169" t="s">
        <v>138</v>
      </c>
      <c r="K325" s="169" t="s">
        <v>617</v>
      </c>
      <c r="S325" s="161" t="s">
        <v>523</v>
      </c>
      <c r="T325" s="181" t="s">
        <v>615</v>
      </c>
      <c r="U325" s="170">
        <v>1000</v>
      </c>
      <c r="V325" s="169" t="s">
        <v>138</v>
      </c>
      <c r="W325" s="169" t="s">
        <v>619</v>
      </c>
    </row>
    <row r="326" spans="1:23">
      <c r="A326" s="161" t="s">
        <v>524</v>
      </c>
      <c r="B326" s="181" t="s">
        <v>615</v>
      </c>
      <c r="C326" s="170">
        <v>4000</v>
      </c>
      <c r="D326" s="169" t="s">
        <v>138</v>
      </c>
      <c r="E326" s="169" t="s">
        <v>616</v>
      </c>
      <c r="G326" s="161" t="s">
        <v>595</v>
      </c>
      <c r="H326" s="181" t="s">
        <v>615</v>
      </c>
      <c r="I326" s="170">
        <v>4763</v>
      </c>
      <c r="J326" s="169" t="s">
        <v>138</v>
      </c>
      <c r="K326" s="169" t="s">
        <v>617</v>
      </c>
      <c r="S326" s="161" t="s">
        <v>524</v>
      </c>
      <c r="T326" s="181" t="s">
        <v>615</v>
      </c>
      <c r="U326" s="170">
        <v>1000</v>
      </c>
      <c r="V326" s="169" t="s">
        <v>138</v>
      </c>
      <c r="W326" s="169" t="s">
        <v>619</v>
      </c>
    </row>
    <row r="327" spans="1:23">
      <c r="A327" s="161" t="s">
        <v>525</v>
      </c>
      <c r="B327" s="181" t="s">
        <v>615</v>
      </c>
      <c r="C327" s="170">
        <v>4000</v>
      </c>
      <c r="D327" s="169" t="s">
        <v>138</v>
      </c>
      <c r="E327" s="169" t="s">
        <v>616</v>
      </c>
      <c r="G327" s="161" t="s">
        <v>596</v>
      </c>
      <c r="H327" s="181" t="s">
        <v>615</v>
      </c>
      <c r="I327" s="170">
        <v>4763</v>
      </c>
      <c r="J327" s="169" t="s">
        <v>138</v>
      </c>
      <c r="K327" s="169" t="s">
        <v>617</v>
      </c>
      <c r="S327" s="161" t="s">
        <v>525</v>
      </c>
      <c r="T327" s="181" t="s">
        <v>615</v>
      </c>
      <c r="U327" s="170">
        <v>1000</v>
      </c>
      <c r="V327" s="169" t="s">
        <v>138</v>
      </c>
      <c r="W327" s="169" t="s">
        <v>619</v>
      </c>
    </row>
    <row r="328" spans="1:23">
      <c r="A328" s="161" t="s">
        <v>526</v>
      </c>
      <c r="B328" s="181" t="s">
        <v>615</v>
      </c>
      <c r="C328" s="170">
        <v>4000</v>
      </c>
      <c r="D328" s="169" t="s">
        <v>138</v>
      </c>
      <c r="E328" s="169" t="s">
        <v>616</v>
      </c>
      <c r="G328" s="161" t="s">
        <v>597</v>
      </c>
      <c r="H328" s="181" t="s">
        <v>615</v>
      </c>
      <c r="I328" s="170">
        <v>4763</v>
      </c>
      <c r="J328" s="169" t="s">
        <v>138</v>
      </c>
      <c r="K328" s="169" t="s">
        <v>617</v>
      </c>
      <c r="S328" s="161" t="s">
        <v>526</v>
      </c>
      <c r="T328" s="181" t="s">
        <v>615</v>
      </c>
      <c r="U328" s="170">
        <v>1000</v>
      </c>
      <c r="V328" s="169" t="s">
        <v>138</v>
      </c>
      <c r="W328" s="169" t="s">
        <v>619</v>
      </c>
    </row>
    <row r="329" spans="1:23">
      <c r="A329" s="161" t="s">
        <v>527</v>
      </c>
      <c r="B329" s="181" t="s">
        <v>615</v>
      </c>
      <c r="C329" s="170">
        <v>4000</v>
      </c>
      <c r="D329" s="169" t="s">
        <v>138</v>
      </c>
      <c r="E329" s="169" t="s">
        <v>616</v>
      </c>
      <c r="G329" s="161" t="s">
        <v>598</v>
      </c>
      <c r="H329" s="181" t="s">
        <v>615</v>
      </c>
      <c r="I329" s="170">
        <v>4763</v>
      </c>
      <c r="J329" s="169" t="s">
        <v>138</v>
      </c>
      <c r="K329" s="169" t="s">
        <v>617</v>
      </c>
      <c r="S329" s="161" t="s">
        <v>527</v>
      </c>
      <c r="T329" s="181" t="s">
        <v>615</v>
      </c>
      <c r="U329" s="170">
        <v>1000</v>
      </c>
      <c r="V329" s="169" t="s">
        <v>138</v>
      </c>
      <c r="W329" s="169" t="s">
        <v>619</v>
      </c>
    </row>
    <row r="330" spans="1:23">
      <c r="A330" s="161" t="s">
        <v>529</v>
      </c>
      <c r="B330" s="181" t="s">
        <v>615</v>
      </c>
      <c r="C330" s="170">
        <v>4000</v>
      </c>
      <c r="D330" s="169" t="s">
        <v>138</v>
      </c>
      <c r="E330" s="169" t="s">
        <v>616</v>
      </c>
      <c r="G330" s="161" t="s">
        <v>599</v>
      </c>
      <c r="H330" s="181" t="s">
        <v>615</v>
      </c>
      <c r="I330" s="170">
        <v>4763</v>
      </c>
      <c r="J330" s="169" t="s">
        <v>138</v>
      </c>
      <c r="K330" s="169" t="s">
        <v>617</v>
      </c>
      <c r="S330" s="161" t="s">
        <v>529</v>
      </c>
      <c r="T330" s="181" t="s">
        <v>615</v>
      </c>
      <c r="U330" s="170">
        <v>1000</v>
      </c>
      <c r="V330" s="169" t="s">
        <v>138</v>
      </c>
      <c r="W330" s="169" t="s">
        <v>619</v>
      </c>
    </row>
    <row r="331" spans="1:23">
      <c r="A331" s="161" t="s">
        <v>530</v>
      </c>
      <c r="B331" s="181" t="s">
        <v>615</v>
      </c>
      <c r="C331" s="170">
        <v>4000</v>
      </c>
      <c r="D331" s="169" t="s">
        <v>138</v>
      </c>
      <c r="E331" s="169" t="s">
        <v>616</v>
      </c>
      <c r="G331" s="161" t="s">
        <v>600</v>
      </c>
      <c r="H331" s="181" t="s">
        <v>615</v>
      </c>
      <c r="I331" s="170">
        <v>4763</v>
      </c>
      <c r="J331" s="169" t="s">
        <v>138</v>
      </c>
      <c r="K331" s="169" t="s">
        <v>617</v>
      </c>
      <c r="S331" s="161" t="s">
        <v>530</v>
      </c>
      <c r="T331" s="181" t="s">
        <v>615</v>
      </c>
      <c r="U331" s="170">
        <v>1000</v>
      </c>
      <c r="V331" s="169" t="s">
        <v>138</v>
      </c>
      <c r="W331" s="169" t="s">
        <v>619</v>
      </c>
    </row>
    <row r="332" spans="1:23">
      <c r="A332" s="161" t="s">
        <v>531</v>
      </c>
      <c r="B332" s="181" t="s">
        <v>615</v>
      </c>
      <c r="C332" s="170">
        <v>4000</v>
      </c>
      <c r="D332" s="169" t="s">
        <v>138</v>
      </c>
      <c r="E332" s="169" t="s">
        <v>616</v>
      </c>
      <c r="G332" s="161" t="s">
        <v>601</v>
      </c>
      <c r="H332" s="181" t="s">
        <v>615</v>
      </c>
      <c r="I332" s="170">
        <v>4763</v>
      </c>
      <c r="J332" s="169" t="s">
        <v>138</v>
      </c>
      <c r="K332" s="169" t="s">
        <v>617</v>
      </c>
      <c r="S332" s="161" t="s">
        <v>531</v>
      </c>
      <c r="T332" s="181" t="s">
        <v>615</v>
      </c>
      <c r="U332" s="170">
        <v>1000</v>
      </c>
      <c r="V332" s="169" t="s">
        <v>138</v>
      </c>
      <c r="W332" s="169" t="s">
        <v>619</v>
      </c>
    </row>
    <row r="333" spans="1:23">
      <c r="A333" s="161" t="s">
        <v>532</v>
      </c>
      <c r="B333" s="181" t="s">
        <v>615</v>
      </c>
      <c r="C333" s="170">
        <v>4000</v>
      </c>
      <c r="D333" s="169" t="s">
        <v>138</v>
      </c>
      <c r="E333" s="169" t="s">
        <v>616</v>
      </c>
      <c r="G333" s="161" t="s">
        <v>602</v>
      </c>
      <c r="H333" s="181" t="s">
        <v>615</v>
      </c>
      <c r="I333" s="170">
        <v>4763</v>
      </c>
      <c r="J333" s="169" t="s">
        <v>138</v>
      </c>
      <c r="K333" s="169" t="s">
        <v>617</v>
      </c>
      <c r="S333" s="161" t="s">
        <v>532</v>
      </c>
      <c r="T333" s="181" t="s">
        <v>615</v>
      </c>
      <c r="U333" s="170">
        <v>1000</v>
      </c>
      <c r="V333" s="169" t="s">
        <v>138</v>
      </c>
      <c r="W333" s="169" t="s">
        <v>619</v>
      </c>
    </row>
    <row r="334" spans="1:23">
      <c r="A334" s="161" t="s">
        <v>533</v>
      </c>
      <c r="B334" s="181" t="s">
        <v>615</v>
      </c>
      <c r="C334" s="170">
        <v>4000</v>
      </c>
      <c r="D334" s="169" t="s">
        <v>138</v>
      </c>
      <c r="E334" s="169" t="s">
        <v>616</v>
      </c>
      <c r="G334" s="161" t="s">
        <v>604</v>
      </c>
      <c r="H334" s="181" t="s">
        <v>615</v>
      </c>
      <c r="I334" s="170">
        <v>4763</v>
      </c>
      <c r="J334" s="169" t="s">
        <v>138</v>
      </c>
      <c r="K334" s="169" t="s">
        <v>617</v>
      </c>
      <c r="S334" s="161" t="s">
        <v>533</v>
      </c>
      <c r="T334" s="181" t="s">
        <v>615</v>
      </c>
      <c r="U334" s="170">
        <v>1000</v>
      </c>
      <c r="V334" s="169" t="s">
        <v>138</v>
      </c>
      <c r="W334" s="169" t="s">
        <v>619</v>
      </c>
    </row>
    <row r="335" spans="1:23">
      <c r="A335" s="161" t="s">
        <v>534</v>
      </c>
      <c r="B335" s="181" t="s">
        <v>615</v>
      </c>
      <c r="C335" s="170">
        <v>4000</v>
      </c>
      <c r="D335" s="169" t="s">
        <v>138</v>
      </c>
      <c r="E335" s="169" t="s">
        <v>616</v>
      </c>
      <c r="G335" s="161" t="s">
        <v>605</v>
      </c>
      <c r="H335" s="181" t="s">
        <v>615</v>
      </c>
      <c r="I335" s="170">
        <v>4763</v>
      </c>
      <c r="J335" s="169" t="s">
        <v>138</v>
      </c>
      <c r="K335" s="169" t="s">
        <v>617</v>
      </c>
      <c r="S335" s="161" t="s">
        <v>534</v>
      </c>
      <c r="T335" s="181" t="s">
        <v>615</v>
      </c>
      <c r="U335" s="170">
        <v>1000</v>
      </c>
      <c r="V335" s="169" t="s">
        <v>138</v>
      </c>
      <c r="W335" s="169" t="s">
        <v>619</v>
      </c>
    </row>
    <row r="336" spans="1:23">
      <c r="A336" s="161" t="s">
        <v>535</v>
      </c>
      <c r="B336" s="181" t="s">
        <v>615</v>
      </c>
      <c r="C336" s="170">
        <v>4000</v>
      </c>
      <c r="D336" s="169" t="s">
        <v>138</v>
      </c>
      <c r="E336" s="169" t="s">
        <v>616</v>
      </c>
      <c r="G336" s="161" t="s">
        <v>606</v>
      </c>
      <c r="H336" s="181" t="s">
        <v>615</v>
      </c>
      <c r="I336" s="170">
        <v>4763</v>
      </c>
      <c r="J336" s="169" t="s">
        <v>138</v>
      </c>
      <c r="K336" s="169" t="s">
        <v>617</v>
      </c>
      <c r="S336" s="161" t="s">
        <v>535</v>
      </c>
      <c r="T336" s="181" t="s">
        <v>615</v>
      </c>
      <c r="U336" s="170">
        <v>1000</v>
      </c>
      <c r="V336" s="169" t="s">
        <v>138</v>
      </c>
      <c r="W336" s="169" t="s">
        <v>619</v>
      </c>
    </row>
    <row r="337" spans="1:23">
      <c r="A337" s="161" t="s">
        <v>536</v>
      </c>
      <c r="B337" s="181" t="s">
        <v>615</v>
      </c>
      <c r="C337" s="170">
        <v>4000</v>
      </c>
      <c r="D337" s="169" t="s">
        <v>138</v>
      </c>
      <c r="E337" s="169" t="s">
        <v>616</v>
      </c>
      <c r="G337" s="161" t="s">
        <v>607</v>
      </c>
      <c r="H337" s="181" t="s">
        <v>615</v>
      </c>
      <c r="I337" s="170">
        <v>4763</v>
      </c>
      <c r="J337" s="169" t="s">
        <v>138</v>
      </c>
      <c r="K337" s="169" t="s">
        <v>617</v>
      </c>
      <c r="S337" s="161" t="s">
        <v>536</v>
      </c>
      <c r="T337" s="181" t="s">
        <v>615</v>
      </c>
      <c r="U337" s="170">
        <v>1000</v>
      </c>
      <c r="V337" s="169" t="s">
        <v>138</v>
      </c>
      <c r="W337" s="169" t="s">
        <v>619</v>
      </c>
    </row>
    <row r="338" spans="1:23">
      <c r="A338" s="161" t="s">
        <v>537</v>
      </c>
      <c r="B338" s="181" t="s">
        <v>615</v>
      </c>
      <c r="C338" s="170">
        <v>4000</v>
      </c>
      <c r="D338" s="169" t="s">
        <v>138</v>
      </c>
      <c r="E338" s="169" t="s">
        <v>616</v>
      </c>
      <c r="G338" s="161" t="s">
        <v>608</v>
      </c>
      <c r="H338" s="181" t="s">
        <v>615</v>
      </c>
      <c r="I338" s="170">
        <v>4763</v>
      </c>
      <c r="J338" s="169" t="s">
        <v>138</v>
      </c>
      <c r="K338" s="169" t="s">
        <v>617</v>
      </c>
      <c r="S338" s="161" t="s">
        <v>537</v>
      </c>
      <c r="T338" s="181" t="s">
        <v>615</v>
      </c>
      <c r="U338" s="170">
        <v>1000</v>
      </c>
      <c r="V338" s="169" t="s">
        <v>138</v>
      </c>
      <c r="W338" s="169" t="s">
        <v>619</v>
      </c>
    </row>
    <row r="339" spans="1:23">
      <c r="A339" s="161" t="s">
        <v>538</v>
      </c>
      <c r="B339" s="181" t="s">
        <v>615</v>
      </c>
      <c r="C339" s="170">
        <v>4000</v>
      </c>
      <c r="D339" s="169" t="s">
        <v>138</v>
      </c>
      <c r="E339" s="169" t="s">
        <v>616</v>
      </c>
      <c r="G339" s="161" t="s">
        <v>609</v>
      </c>
      <c r="H339" s="181" t="s">
        <v>615</v>
      </c>
      <c r="I339" s="170">
        <v>4763</v>
      </c>
      <c r="J339" s="169" t="s">
        <v>138</v>
      </c>
      <c r="K339" s="169" t="s">
        <v>617</v>
      </c>
      <c r="S339" s="161" t="s">
        <v>538</v>
      </c>
      <c r="T339" s="181" t="s">
        <v>615</v>
      </c>
      <c r="U339" s="170">
        <v>1000</v>
      </c>
      <c r="V339" s="169" t="s">
        <v>138</v>
      </c>
      <c r="W339" s="169" t="s">
        <v>619</v>
      </c>
    </row>
    <row r="340" spans="1:23">
      <c r="A340" s="161" t="s">
        <v>539</v>
      </c>
      <c r="B340" s="181" t="s">
        <v>615</v>
      </c>
      <c r="C340" s="170">
        <v>4000</v>
      </c>
      <c r="D340" s="169" t="s">
        <v>138</v>
      </c>
      <c r="E340" s="169" t="s">
        <v>616</v>
      </c>
      <c r="I340" s="183">
        <f>SUM(I2:I339)</f>
        <v>1609894</v>
      </c>
      <c r="S340" s="161" t="s">
        <v>539</v>
      </c>
      <c r="T340" s="181" t="s">
        <v>615</v>
      </c>
      <c r="U340" s="170">
        <v>1000</v>
      </c>
      <c r="V340" s="169" t="s">
        <v>138</v>
      </c>
      <c r="W340" s="169" t="s">
        <v>619</v>
      </c>
    </row>
    <row r="341" spans="1:23">
      <c r="A341" s="161" t="s">
        <v>540</v>
      </c>
      <c r="B341" s="181" t="s">
        <v>615</v>
      </c>
      <c r="C341" s="170">
        <v>4000</v>
      </c>
      <c r="D341" s="169" t="s">
        <v>138</v>
      </c>
      <c r="E341" s="169" t="s">
        <v>616</v>
      </c>
      <c r="I341" s="182">
        <f>I340-invoice!W23</f>
        <v>0</v>
      </c>
      <c r="S341" s="161" t="s">
        <v>540</v>
      </c>
      <c r="T341" s="181" t="s">
        <v>615</v>
      </c>
      <c r="U341" s="170">
        <v>1000</v>
      </c>
      <c r="V341" s="169" t="s">
        <v>138</v>
      </c>
      <c r="W341" s="169" t="s">
        <v>619</v>
      </c>
    </row>
    <row r="342" spans="1:23">
      <c r="A342" s="161" t="s">
        <v>541</v>
      </c>
      <c r="B342" s="181" t="s">
        <v>615</v>
      </c>
      <c r="C342" s="170">
        <v>4000</v>
      </c>
      <c r="D342" s="169" t="s">
        <v>138</v>
      </c>
      <c r="E342" s="169" t="s">
        <v>616</v>
      </c>
      <c r="S342" s="161" t="s">
        <v>541</v>
      </c>
      <c r="T342" s="181" t="s">
        <v>615</v>
      </c>
      <c r="U342" s="170">
        <v>1000</v>
      </c>
      <c r="V342" s="169" t="s">
        <v>138</v>
      </c>
      <c r="W342" s="169" t="s">
        <v>619</v>
      </c>
    </row>
    <row r="343" spans="1:23">
      <c r="A343" s="161" t="s">
        <v>542</v>
      </c>
      <c r="B343" s="181" t="s">
        <v>615</v>
      </c>
      <c r="C343" s="170">
        <v>4000</v>
      </c>
      <c r="D343" s="169" t="s">
        <v>138</v>
      </c>
      <c r="E343" s="169" t="s">
        <v>616</v>
      </c>
      <c r="S343" s="161" t="s">
        <v>542</v>
      </c>
      <c r="T343" s="181" t="s">
        <v>615</v>
      </c>
      <c r="U343" s="170">
        <v>1000</v>
      </c>
      <c r="V343" s="169" t="s">
        <v>138</v>
      </c>
      <c r="W343" s="169" t="s">
        <v>619</v>
      </c>
    </row>
    <row r="344" spans="1:23">
      <c r="A344" s="161" t="s">
        <v>543</v>
      </c>
      <c r="B344" s="181" t="s">
        <v>615</v>
      </c>
      <c r="C344" s="170">
        <v>4000</v>
      </c>
      <c r="D344" s="169" t="s">
        <v>138</v>
      </c>
      <c r="E344" s="169" t="s">
        <v>616</v>
      </c>
      <c r="S344" s="161" t="s">
        <v>543</v>
      </c>
      <c r="T344" s="181" t="s">
        <v>615</v>
      </c>
      <c r="U344" s="170">
        <v>1000</v>
      </c>
      <c r="V344" s="169" t="s">
        <v>138</v>
      </c>
      <c r="W344" s="169" t="s">
        <v>619</v>
      </c>
    </row>
    <row r="345" spans="1:23">
      <c r="A345" s="161" t="s">
        <v>544</v>
      </c>
      <c r="B345" s="181" t="s">
        <v>615</v>
      </c>
      <c r="C345" s="170">
        <v>4000</v>
      </c>
      <c r="D345" s="169" t="s">
        <v>138</v>
      </c>
      <c r="E345" s="169" t="s">
        <v>616</v>
      </c>
      <c r="S345" s="161" t="s">
        <v>544</v>
      </c>
      <c r="T345" s="181" t="s">
        <v>615</v>
      </c>
      <c r="U345" s="170">
        <v>1000</v>
      </c>
      <c r="V345" s="169" t="s">
        <v>138</v>
      </c>
      <c r="W345" s="169" t="s">
        <v>619</v>
      </c>
    </row>
    <row r="346" spans="1:23">
      <c r="A346" s="161" t="s">
        <v>545</v>
      </c>
      <c r="B346" s="181" t="s">
        <v>615</v>
      </c>
      <c r="C346" s="170">
        <v>4000</v>
      </c>
      <c r="D346" s="169" t="s">
        <v>138</v>
      </c>
      <c r="E346" s="169" t="s">
        <v>616</v>
      </c>
      <c r="S346" s="161" t="s">
        <v>545</v>
      </c>
      <c r="T346" s="181" t="s">
        <v>615</v>
      </c>
      <c r="U346" s="170">
        <v>1000</v>
      </c>
      <c r="V346" s="169" t="s">
        <v>138</v>
      </c>
      <c r="W346" s="169" t="s">
        <v>619</v>
      </c>
    </row>
    <row r="347" spans="1:23">
      <c r="A347" s="161" t="s">
        <v>546</v>
      </c>
      <c r="B347" s="181" t="s">
        <v>615</v>
      </c>
      <c r="C347" s="170">
        <v>4000</v>
      </c>
      <c r="D347" s="169" t="s">
        <v>138</v>
      </c>
      <c r="E347" s="169" t="s">
        <v>616</v>
      </c>
      <c r="S347" s="161" t="s">
        <v>546</v>
      </c>
      <c r="T347" s="181" t="s">
        <v>615</v>
      </c>
      <c r="U347" s="170">
        <v>1000</v>
      </c>
      <c r="V347" s="169" t="s">
        <v>138</v>
      </c>
      <c r="W347" s="169" t="s">
        <v>619</v>
      </c>
    </row>
    <row r="348" spans="1:23">
      <c r="A348" s="161" t="s">
        <v>547</v>
      </c>
      <c r="B348" s="181" t="s">
        <v>615</v>
      </c>
      <c r="C348" s="170">
        <v>4000</v>
      </c>
      <c r="D348" s="169" t="s">
        <v>138</v>
      </c>
      <c r="E348" s="169" t="s">
        <v>616</v>
      </c>
      <c r="S348" s="161" t="s">
        <v>547</v>
      </c>
      <c r="T348" s="181" t="s">
        <v>615</v>
      </c>
      <c r="U348" s="170">
        <v>1000</v>
      </c>
      <c r="V348" s="169" t="s">
        <v>138</v>
      </c>
      <c r="W348" s="169" t="s">
        <v>619</v>
      </c>
    </row>
    <row r="349" spans="1:23">
      <c r="A349" s="161" t="s">
        <v>548</v>
      </c>
      <c r="B349" s="181" t="s">
        <v>615</v>
      </c>
      <c r="C349" s="170">
        <v>4000</v>
      </c>
      <c r="D349" s="169" t="s">
        <v>138</v>
      </c>
      <c r="E349" s="169" t="s">
        <v>616</v>
      </c>
      <c r="S349" s="161" t="s">
        <v>548</v>
      </c>
      <c r="T349" s="181" t="s">
        <v>615</v>
      </c>
      <c r="U349" s="170">
        <v>1000</v>
      </c>
      <c r="V349" s="169" t="s">
        <v>138</v>
      </c>
      <c r="W349" s="169" t="s">
        <v>619</v>
      </c>
    </row>
    <row r="350" spans="1:23">
      <c r="A350" s="161" t="s">
        <v>549</v>
      </c>
      <c r="B350" s="181" t="s">
        <v>615</v>
      </c>
      <c r="C350" s="170">
        <v>4000</v>
      </c>
      <c r="D350" s="169" t="s">
        <v>138</v>
      </c>
      <c r="E350" s="169" t="s">
        <v>616</v>
      </c>
      <c r="S350" s="161" t="s">
        <v>549</v>
      </c>
      <c r="T350" s="181" t="s">
        <v>615</v>
      </c>
      <c r="U350" s="170">
        <v>1000</v>
      </c>
      <c r="V350" s="169" t="s">
        <v>138</v>
      </c>
      <c r="W350" s="169" t="s">
        <v>619</v>
      </c>
    </row>
    <row r="351" spans="1:23">
      <c r="A351" s="161" t="s">
        <v>550</v>
      </c>
      <c r="B351" s="181" t="s">
        <v>615</v>
      </c>
      <c r="C351" s="170">
        <v>4000</v>
      </c>
      <c r="D351" s="169" t="s">
        <v>138</v>
      </c>
      <c r="E351" s="169" t="s">
        <v>616</v>
      </c>
      <c r="S351" s="161" t="s">
        <v>550</v>
      </c>
      <c r="T351" s="181" t="s">
        <v>615</v>
      </c>
      <c r="U351" s="170">
        <v>1000</v>
      </c>
      <c r="V351" s="169" t="s">
        <v>138</v>
      </c>
      <c r="W351" s="169" t="s">
        <v>619</v>
      </c>
    </row>
    <row r="352" spans="1:23">
      <c r="A352" s="161" t="s">
        <v>551</v>
      </c>
      <c r="B352" s="181" t="s">
        <v>615</v>
      </c>
      <c r="C352" s="170">
        <v>4000</v>
      </c>
      <c r="D352" s="169" t="s">
        <v>138</v>
      </c>
      <c r="E352" s="169" t="s">
        <v>616</v>
      </c>
      <c r="S352" s="161" t="s">
        <v>551</v>
      </c>
      <c r="T352" s="181" t="s">
        <v>615</v>
      </c>
      <c r="U352" s="170">
        <v>1000</v>
      </c>
      <c r="V352" s="169" t="s">
        <v>138</v>
      </c>
      <c r="W352" s="169" t="s">
        <v>619</v>
      </c>
    </row>
    <row r="353" spans="1:23">
      <c r="A353" s="161" t="s">
        <v>552</v>
      </c>
      <c r="B353" s="181" t="s">
        <v>615</v>
      </c>
      <c r="C353" s="170">
        <v>4000</v>
      </c>
      <c r="D353" s="169" t="s">
        <v>138</v>
      </c>
      <c r="E353" s="169" t="s">
        <v>616</v>
      </c>
      <c r="S353" s="161" t="s">
        <v>552</v>
      </c>
      <c r="T353" s="181" t="s">
        <v>615</v>
      </c>
      <c r="U353" s="170">
        <v>1000</v>
      </c>
      <c r="V353" s="169" t="s">
        <v>138</v>
      </c>
      <c r="W353" s="169" t="s">
        <v>619</v>
      </c>
    </row>
    <row r="354" spans="1:23">
      <c r="A354" s="161" t="s">
        <v>553</v>
      </c>
      <c r="B354" s="181" t="s">
        <v>615</v>
      </c>
      <c r="C354" s="170">
        <v>4000</v>
      </c>
      <c r="D354" s="169" t="s">
        <v>138</v>
      </c>
      <c r="E354" s="169" t="s">
        <v>616</v>
      </c>
      <c r="S354" s="161" t="s">
        <v>553</v>
      </c>
      <c r="T354" s="181" t="s">
        <v>615</v>
      </c>
      <c r="U354" s="170">
        <v>1000</v>
      </c>
      <c r="V354" s="169" t="s">
        <v>138</v>
      </c>
      <c r="W354" s="169" t="s">
        <v>619</v>
      </c>
    </row>
    <row r="355" spans="1:23">
      <c r="A355" s="161" t="s">
        <v>554</v>
      </c>
      <c r="B355" s="181" t="s">
        <v>615</v>
      </c>
      <c r="C355" s="170">
        <v>4000</v>
      </c>
      <c r="D355" s="169" t="s">
        <v>138</v>
      </c>
      <c r="E355" s="169" t="s">
        <v>616</v>
      </c>
      <c r="S355" s="161" t="s">
        <v>554</v>
      </c>
      <c r="T355" s="181" t="s">
        <v>615</v>
      </c>
      <c r="U355" s="170">
        <v>1000</v>
      </c>
      <c r="V355" s="169" t="s">
        <v>138</v>
      </c>
      <c r="W355" s="169" t="s">
        <v>619</v>
      </c>
    </row>
    <row r="356" spans="1:23">
      <c r="A356" s="161" t="s">
        <v>555</v>
      </c>
      <c r="B356" s="181" t="s">
        <v>615</v>
      </c>
      <c r="C356" s="170">
        <v>4000</v>
      </c>
      <c r="D356" s="169" t="s">
        <v>138</v>
      </c>
      <c r="E356" s="169" t="s">
        <v>616</v>
      </c>
      <c r="S356" s="161" t="s">
        <v>555</v>
      </c>
      <c r="T356" s="181" t="s">
        <v>615</v>
      </c>
      <c r="U356" s="170">
        <v>1000</v>
      </c>
      <c r="V356" s="169" t="s">
        <v>138</v>
      </c>
      <c r="W356" s="169" t="s">
        <v>619</v>
      </c>
    </row>
    <row r="357" spans="1:23">
      <c r="A357" s="161" t="s">
        <v>556</v>
      </c>
      <c r="B357" s="181" t="s">
        <v>615</v>
      </c>
      <c r="C357" s="170">
        <v>4000</v>
      </c>
      <c r="D357" s="169" t="s">
        <v>138</v>
      </c>
      <c r="E357" s="169" t="s">
        <v>616</v>
      </c>
      <c r="S357" s="161" t="s">
        <v>556</v>
      </c>
      <c r="T357" s="181" t="s">
        <v>615</v>
      </c>
      <c r="U357" s="170">
        <v>1000</v>
      </c>
      <c r="V357" s="169" t="s">
        <v>138</v>
      </c>
      <c r="W357" s="169" t="s">
        <v>619</v>
      </c>
    </row>
    <row r="358" spans="1:23">
      <c r="A358" s="161" t="s">
        <v>557</v>
      </c>
      <c r="B358" s="181" t="s">
        <v>615</v>
      </c>
      <c r="C358" s="170">
        <v>4000</v>
      </c>
      <c r="D358" s="169" t="s">
        <v>138</v>
      </c>
      <c r="E358" s="169" t="s">
        <v>616</v>
      </c>
      <c r="S358" s="161" t="s">
        <v>557</v>
      </c>
      <c r="T358" s="181" t="s">
        <v>615</v>
      </c>
      <c r="U358" s="170">
        <v>1000</v>
      </c>
      <c r="V358" s="169" t="s">
        <v>138</v>
      </c>
      <c r="W358" s="169" t="s">
        <v>619</v>
      </c>
    </row>
    <row r="359" spans="1:23">
      <c r="A359" s="161" t="s">
        <v>558</v>
      </c>
      <c r="B359" s="181" t="s">
        <v>615</v>
      </c>
      <c r="C359" s="170">
        <v>4000</v>
      </c>
      <c r="D359" s="169" t="s">
        <v>138</v>
      </c>
      <c r="E359" s="169" t="s">
        <v>616</v>
      </c>
      <c r="S359" s="161" t="s">
        <v>558</v>
      </c>
      <c r="T359" s="181" t="s">
        <v>615</v>
      </c>
      <c r="U359" s="170">
        <v>1000</v>
      </c>
      <c r="V359" s="169" t="s">
        <v>138</v>
      </c>
      <c r="W359" s="169" t="s">
        <v>619</v>
      </c>
    </row>
    <row r="360" spans="1:23">
      <c r="A360" s="161" t="s">
        <v>559</v>
      </c>
      <c r="B360" s="181" t="s">
        <v>615</v>
      </c>
      <c r="C360" s="170">
        <v>4000</v>
      </c>
      <c r="D360" s="169" t="s">
        <v>138</v>
      </c>
      <c r="E360" s="169" t="s">
        <v>616</v>
      </c>
      <c r="S360" s="161" t="s">
        <v>559</v>
      </c>
      <c r="T360" s="181" t="s">
        <v>615</v>
      </c>
      <c r="U360" s="170">
        <v>1000</v>
      </c>
      <c r="V360" s="169" t="s">
        <v>138</v>
      </c>
      <c r="W360" s="169" t="s">
        <v>619</v>
      </c>
    </row>
    <row r="361" spans="1:23">
      <c r="A361" s="161" t="s">
        <v>560</v>
      </c>
      <c r="B361" s="181" t="s">
        <v>615</v>
      </c>
      <c r="C361" s="170">
        <v>4000</v>
      </c>
      <c r="D361" s="169" t="s">
        <v>138</v>
      </c>
      <c r="E361" s="169" t="s">
        <v>616</v>
      </c>
      <c r="S361" s="161" t="s">
        <v>560</v>
      </c>
      <c r="T361" s="181" t="s">
        <v>615</v>
      </c>
      <c r="U361" s="170">
        <v>1000</v>
      </c>
      <c r="V361" s="169" t="s">
        <v>138</v>
      </c>
      <c r="W361" s="169" t="s">
        <v>619</v>
      </c>
    </row>
    <row r="362" spans="1:23">
      <c r="A362" s="161" t="s">
        <v>561</v>
      </c>
      <c r="B362" s="181" t="s">
        <v>615</v>
      </c>
      <c r="C362" s="170">
        <v>4000</v>
      </c>
      <c r="D362" s="169" t="s">
        <v>138</v>
      </c>
      <c r="E362" s="169" t="s">
        <v>616</v>
      </c>
      <c r="S362" s="161" t="s">
        <v>561</v>
      </c>
      <c r="T362" s="181" t="s">
        <v>615</v>
      </c>
      <c r="U362" s="170">
        <v>1000</v>
      </c>
      <c r="V362" s="169" t="s">
        <v>138</v>
      </c>
      <c r="W362" s="169" t="s">
        <v>619</v>
      </c>
    </row>
    <row r="363" spans="1:23">
      <c r="A363" s="161" t="s">
        <v>562</v>
      </c>
      <c r="B363" s="181" t="s">
        <v>615</v>
      </c>
      <c r="C363" s="170">
        <v>4000</v>
      </c>
      <c r="D363" s="169" t="s">
        <v>138</v>
      </c>
      <c r="E363" s="169" t="s">
        <v>616</v>
      </c>
      <c r="S363" s="161" t="s">
        <v>562</v>
      </c>
      <c r="T363" s="181" t="s">
        <v>615</v>
      </c>
      <c r="U363" s="170">
        <v>1000</v>
      </c>
      <c r="V363" s="169" t="s">
        <v>138</v>
      </c>
      <c r="W363" s="169" t="s">
        <v>619</v>
      </c>
    </row>
    <row r="364" spans="1:23">
      <c r="A364" s="161" t="s">
        <v>563</v>
      </c>
      <c r="B364" s="181" t="s">
        <v>615</v>
      </c>
      <c r="C364" s="170">
        <v>4000</v>
      </c>
      <c r="D364" s="169" t="s">
        <v>138</v>
      </c>
      <c r="E364" s="169" t="s">
        <v>616</v>
      </c>
      <c r="S364" s="161" t="s">
        <v>563</v>
      </c>
      <c r="T364" s="181" t="s">
        <v>615</v>
      </c>
      <c r="U364" s="170">
        <v>1000</v>
      </c>
      <c r="V364" s="169" t="s">
        <v>138</v>
      </c>
      <c r="W364" s="169" t="s">
        <v>619</v>
      </c>
    </row>
    <row r="365" spans="1:23">
      <c r="A365" s="161" t="s">
        <v>564</v>
      </c>
      <c r="B365" s="181" t="s">
        <v>615</v>
      </c>
      <c r="C365" s="170">
        <v>4000</v>
      </c>
      <c r="D365" s="169" t="s">
        <v>138</v>
      </c>
      <c r="E365" s="169" t="s">
        <v>616</v>
      </c>
      <c r="S365" s="161" t="s">
        <v>564</v>
      </c>
      <c r="T365" s="181" t="s">
        <v>615</v>
      </c>
      <c r="U365" s="170">
        <v>1000</v>
      </c>
      <c r="V365" s="169" t="s">
        <v>138</v>
      </c>
      <c r="W365" s="169" t="s">
        <v>619</v>
      </c>
    </row>
    <row r="366" spans="1:23">
      <c r="A366" s="161" t="s">
        <v>565</v>
      </c>
      <c r="B366" s="181" t="s">
        <v>615</v>
      </c>
      <c r="C366" s="170">
        <v>4000</v>
      </c>
      <c r="D366" s="169" t="s">
        <v>138</v>
      </c>
      <c r="E366" s="169" t="s">
        <v>616</v>
      </c>
      <c r="S366" s="161" t="s">
        <v>565</v>
      </c>
      <c r="T366" s="181" t="s">
        <v>615</v>
      </c>
      <c r="U366" s="170">
        <v>1000</v>
      </c>
      <c r="V366" s="169" t="s">
        <v>138</v>
      </c>
      <c r="W366" s="169" t="s">
        <v>619</v>
      </c>
    </row>
    <row r="367" spans="1:23">
      <c r="A367" s="161" t="s">
        <v>566</v>
      </c>
      <c r="B367" s="181" t="s">
        <v>615</v>
      </c>
      <c r="C367" s="170">
        <v>4000</v>
      </c>
      <c r="D367" s="169" t="s">
        <v>138</v>
      </c>
      <c r="E367" s="169" t="s">
        <v>616</v>
      </c>
      <c r="S367" s="161" t="s">
        <v>566</v>
      </c>
      <c r="T367" s="181" t="s">
        <v>615</v>
      </c>
      <c r="U367" s="170">
        <v>1000</v>
      </c>
      <c r="V367" s="169" t="s">
        <v>138</v>
      </c>
      <c r="W367" s="169" t="s">
        <v>619</v>
      </c>
    </row>
    <row r="368" spans="1:23">
      <c r="A368" s="161" t="s">
        <v>568</v>
      </c>
      <c r="B368" s="181" t="s">
        <v>615</v>
      </c>
      <c r="C368" s="170">
        <v>4000</v>
      </c>
      <c r="D368" s="169" t="s">
        <v>138</v>
      </c>
      <c r="E368" s="169" t="s">
        <v>616</v>
      </c>
      <c r="S368" s="161" t="s">
        <v>568</v>
      </c>
      <c r="T368" s="181" t="s">
        <v>615</v>
      </c>
      <c r="U368" s="170">
        <v>1000</v>
      </c>
      <c r="V368" s="169" t="s">
        <v>138</v>
      </c>
      <c r="W368" s="169" t="s">
        <v>619</v>
      </c>
    </row>
    <row r="369" spans="1:23">
      <c r="A369" s="161" t="s">
        <v>569</v>
      </c>
      <c r="B369" s="181" t="s">
        <v>615</v>
      </c>
      <c r="C369" s="170">
        <v>4000</v>
      </c>
      <c r="D369" s="169" t="s">
        <v>138</v>
      </c>
      <c r="E369" s="169" t="s">
        <v>616</v>
      </c>
      <c r="S369" s="161" t="s">
        <v>569</v>
      </c>
      <c r="T369" s="181" t="s">
        <v>615</v>
      </c>
      <c r="U369" s="170">
        <v>1000</v>
      </c>
      <c r="V369" s="169" t="s">
        <v>138</v>
      </c>
      <c r="W369" s="169" t="s">
        <v>619</v>
      </c>
    </row>
    <row r="370" spans="1:23">
      <c r="A370" s="161" t="s">
        <v>570</v>
      </c>
      <c r="B370" s="181" t="s">
        <v>615</v>
      </c>
      <c r="C370" s="170">
        <v>4000</v>
      </c>
      <c r="D370" s="169" t="s">
        <v>138</v>
      </c>
      <c r="E370" s="169" t="s">
        <v>616</v>
      </c>
      <c r="S370" s="161" t="s">
        <v>570</v>
      </c>
      <c r="T370" s="181" t="s">
        <v>615</v>
      </c>
      <c r="U370" s="170">
        <v>1000</v>
      </c>
      <c r="V370" s="169" t="s">
        <v>138</v>
      </c>
      <c r="W370" s="169" t="s">
        <v>619</v>
      </c>
    </row>
    <row r="371" spans="1:23">
      <c r="A371" s="161" t="s">
        <v>571</v>
      </c>
      <c r="B371" s="181" t="s">
        <v>615</v>
      </c>
      <c r="C371" s="170">
        <v>4000</v>
      </c>
      <c r="D371" s="169" t="s">
        <v>138</v>
      </c>
      <c r="E371" s="169" t="s">
        <v>616</v>
      </c>
      <c r="S371" s="161" t="s">
        <v>571</v>
      </c>
      <c r="T371" s="181" t="s">
        <v>615</v>
      </c>
      <c r="U371" s="170">
        <v>1000</v>
      </c>
      <c r="V371" s="169" t="s">
        <v>138</v>
      </c>
      <c r="W371" s="169" t="s">
        <v>619</v>
      </c>
    </row>
    <row r="372" spans="1:23">
      <c r="A372" s="161" t="s">
        <v>572</v>
      </c>
      <c r="B372" s="181" t="s">
        <v>615</v>
      </c>
      <c r="C372" s="170">
        <v>4000</v>
      </c>
      <c r="D372" s="169" t="s">
        <v>138</v>
      </c>
      <c r="E372" s="169" t="s">
        <v>616</v>
      </c>
      <c r="S372" s="161" t="s">
        <v>572</v>
      </c>
      <c r="T372" s="181" t="s">
        <v>615</v>
      </c>
      <c r="U372" s="170">
        <v>1000</v>
      </c>
      <c r="V372" s="169" t="s">
        <v>138</v>
      </c>
      <c r="W372" s="169" t="s">
        <v>619</v>
      </c>
    </row>
    <row r="373" spans="1:23">
      <c r="A373" s="161" t="s">
        <v>573</v>
      </c>
      <c r="B373" s="181" t="s">
        <v>615</v>
      </c>
      <c r="C373" s="170">
        <v>4000</v>
      </c>
      <c r="D373" s="169" t="s">
        <v>138</v>
      </c>
      <c r="E373" s="169" t="s">
        <v>616</v>
      </c>
      <c r="S373" s="161" t="s">
        <v>573</v>
      </c>
      <c r="T373" s="181" t="s">
        <v>615</v>
      </c>
      <c r="U373" s="170">
        <v>1000</v>
      </c>
      <c r="V373" s="169" t="s">
        <v>138</v>
      </c>
      <c r="W373" s="169" t="s">
        <v>619</v>
      </c>
    </row>
    <row r="374" spans="1:23">
      <c r="A374" s="161" t="s">
        <v>574</v>
      </c>
      <c r="B374" s="181" t="s">
        <v>615</v>
      </c>
      <c r="C374" s="170">
        <v>4000</v>
      </c>
      <c r="D374" s="169" t="s">
        <v>138</v>
      </c>
      <c r="E374" s="169" t="s">
        <v>616</v>
      </c>
      <c r="S374" s="161" t="s">
        <v>574</v>
      </c>
      <c r="T374" s="181" t="s">
        <v>615</v>
      </c>
      <c r="U374" s="170">
        <v>1000</v>
      </c>
      <c r="V374" s="169" t="s">
        <v>138</v>
      </c>
      <c r="W374" s="169" t="s">
        <v>619</v>
      </c>
    </row>
    <row r="375" spans="1:23">
      <c r="A375" s="161" t="s">
        <v>575</v>
      </c>
      <c r="B375" s="181" t="s">
        <v>615</v>
      </c>
      <c r="C375" s="170">
        <v>4000</v>
      </c>
      <c r="D375" s="169" t="s">
        <v>138</v>
      </c>
      <c r="E375" s="169" t="s">
        <v>616</v>
      </c>
      <c r="S375" s="161" t="s">
        <v>575</v>
      </c>
      <c r="T375" s="181" t="s">
        <v>615</v>
      </c>
      <c r="U375" s="170">
        <v>1000</v>
      </c>
      <c r="V375" s="169" t="s">
        <v>138</v>
      </c>
      <c r="W375" s="169" t="s">
        <v>619</v>
      </c>
    </row>
    <row r="376" spans="1:23">
      <c r="A376" s="161" t="s">
        <v>576</v>
      </c>
      <c r="B376" s="181" t="s">
        <v>615</v>
      </c>
      <c r="C376" s="170">
        <v>4000</v>
      </c>
      <c r="D376" s="169" t="s">
        <v>138</v>
      </c>
      <c r="E376" s="169" t="s">
        <v>616</v>
      </c>
      <c r="S376" s="161" t="s">
        <v>576</v>
      </c>
      <c r="T376" s="181" t="s">
        <v>615</v>
      </c>
      <c r="U376" s="170">
        <v>1000</v>
      </c>
      <c r="V376" s="169" t="s">
        <v>138</v>
      </c>
      <c r="W376" s="169" t="s">
        <v>619</v>
      </c>
    </row>
    <row r="377" spans="1:23">
      <c r="A377" s="161" t="s">
        <v>577</v>
      </c>
      <c r="B377" s="181" t="s">
        <v>615</v>
      </c>
      <c r="C377" s="170">
        <v>4000</v>
      </c>
      <c r="D377" s="169" t="s">
        <v>138</v>
      </c>
      <c r="E377" s="169" t="s">
        <v>616</v>
      </c>
      <c r="S377" s="161" t="s">
        <v>577</v>
      </c>
      <c r="T377" s="181" t="s">
        <v>615</v>
      </c>
      <c r="U377" s="170">
        <v>1000</v>
      </c>
      <c r="V377" s="169" t="s">
        <v>138</v>
      </c>
      <c r="W377" s="169" t="s">
        <v>619</v>
      </c>
    </row>
    <row r="378" spans="1:23">
      <c r="A378" s="161" t="s">
        <v>578</v>
      </c>
      <c r="B378" s="181" t="s">
        <v>615</v>
      </c>
      <c r="C378" s="170">
        <v>4000</v>
      </c>
      <c r="D378" s="169" t="s">
        <v>138</v>
      </c>
      <c r="E378" s="169" t="s">
        <v>616</v>
      </c>
      <c r="S378" s="161" t="s">
        <v>578</v>
      </c>
      <c r="T378" s="181" t="s">
        <v>615</v>
      </c>
      <c r="U378" s="170">
        <v>1000</v>
      </c>
      <c r="V378" s="169" t="s">
        <v>138</v>
      </c>
      <c r="W378" s="169" t="s">
        <v>619</v>
      </c>
    </row>
    <row r="379" spans="1:23">
      <c r="A379" s="161" t="s">
        <v>579</v>
      </c>
      <c r="B379" s="181" t="s">
        <v>615</v>
      </c>
      <c r="C379" s="170">
        <v>4000</v>
      </c>
      <c r="D379" s="169" t="s">
        <v>138</v>
      </c>
      <c r="E379" s="169" t="s">
        <v>616</v>
      </c>
      <c r="S379" s="161" t="s">
        <v>579</v>
      </c>
      <c r="T379" s="181" t="s">
        <v>615</v>
      </c>
      <c r="U379" s="170">
        <v>1000</v>
      </c>
      <c r="V379" s="169" t="s">
        <v>138</v>
      </c>
      <c r="W379" s="169" t="s">
        <v>619</v>
      </c>
    </row>
    <row r="380" spans="1:23">
      <c r="A380" s="161" t="s">
        <v>580</v>
      </c>
      <c r="B380" s="181" t="s">
        <v>615</v>
      </c>
      <c r="C380" s="170">
        <v>4000</v>
      </c>
      <c r="D380" s="169" t="s">
        <v>138</v>
      </c>
      <c r="E380" s="169" t="s">
        <v>616</v>
      </c>
      <c r="S380" s="161" t="s">
        <v>580</v>
      </c>
      <c r="T380" s="181" t="s">
        <v>615</v>
      </c>
      <c r="U380" s="170">
        <v>1000</v>
      </c>
      <c r="V380" s="169" t="s">
        <v>138</v>
      </c>
      <c r="W380" s="169" t="s">
        <v>619</v>
      </c>
    </row>
    <row r="381" spans="1:23">
      <c r="A381" s="161" t="s">
        <v>582</v>
      </c>
      <c r="B381" s="181" t="s">
        <v>615</v>
      </c>
      <c r="C381" s="170">
        <v>4000</v>
      </c>
      <c r="D381" s="169" t="s">
        <v>138</v>
      </c>
      <c r="E381" s="169" t="s">
        <v>616</v>
      </c>
      <c r="S381" s="161" t="s">
        <v>582</v>
      </c>
      <c r="T381" s="181" t="s">
        <v>615</v>
      </c>
      <c r="U381" s="170">
        <v>1000</v>
      </c>
      <c r="V381" s="169" t="s">
        <v>138</v>
      </c>
      <c r="W381" s="169" t="s">
        <v>619</v>
      </c>
    </row>
    <row r="382" spans="1:23">
      <c r="A382" s="161" t="s">
        <v>583</v>
      </c>
      <c r="B382" s="181" t="s">
        <v>615</v>
      </c>
      <c r="C382" s="170">
        <v>4000</v>
      </c>
      <c r="D382" s="169" t="s">
        <v>138</v>
      </c>
      <c r="E382" s="169" t="s">
        <v>616</v>
      </c>
      <c r="S382" s="161" t="s">
        <v>583</v>
      </c>
      <c r="T382" s="181" t="s">
        <v>615</v>
      </c>
      <c r="U382" s="170">
        <v>1000</v>
      </c>
      <c r="V382" s="169" t="s">
        <v>138</v>
      </c>
      <c r="W382" s="169" t="s">
        <v>619</v>
      </c>
    </row>
    <row r="383" spans="1:23">
      <c r="A383" s="161" t="s">
        <v>584</v>
      </c>
      <c r="B383" s="181" t="s">
        <v>615</v>
      </c>
      <c r="C383" s="170">
        <v>4000</v>
      </c>
      <c r="D383" s="169" t="s">
        <v>138</v>
      </c>
      <c r="E383" s="169" t="s">
        <v>616</v>
      </c>
      <c r="S383" s="161" t="s">
        <v>584</v>
      </c>
      <c r="T383" s="181" t="s">
        <v>615</v>
      </c>
      <c r="U383" s="170">
        <v>1000</v>
      </c>
      <c r="V383" s="169" t="s">
        <v>138</v>
      </c>
      <c r="W383" s="169" t="s">
        <v>619</v>
      </c>
    </row>
    <row r="384" spans="1:23">
      <c r="A384" s="161" t="s">
        <v>585</v>
      </c>
      <c r="B384" s="181" t="s">
        <v>615</v>
      </c>
      <c r="C384" s="170">
        <v>4000</v>
      </c>
      <c r="D384" s="169" t="s">
        <v>138</v>
      </c>
      <c r="E384" s="169" t="s">
        <v>616</v>
      </c>
      <c r="S384" s="161" t="s">
        <v>585</v>
      </c>
      <c r="T384" s="181" t="s">
        <v>615</v>
      </c>
      <c r="U384" s="170">
        <v>1000</v>
      </c>
      <c r="V384" s="169" t="s">
        <v>138</v>
      </c>
      <c r="W384" s="169" t="s">
        <v>619</v>
      </c>
    </row>
    <row r="385" spans="1:23">
      <c r="A385" s="161" t="s">
        <v>586</v>
      </c>
      <c r="B385" s="181" t="s">
        <v>615</v>
      </c>
      <c r="C385" s="170">
        <v>4000</v>
      </c>
      <c r="D385" s="169" t="s">
        <v>138</v>
      </c>
      <c r="E385" s="169" t="s">
        <v>616</v>
      </c>
      <c r="S385" s="161" t="s">
        <v>586</v>
      </c>
      <c r="T385" s="181" t="s">
        <v>615</v>
      </c>
      <c r="U385" s="170">
        <v>1000</v>
      </c>
      <c r="V385" s="169" t="s">
        <v>138</v>
      </c>
      <c r="W385" s="169" t="s">
        <v>619</v>
      </c>
    </row>
    <row r="386" spans="1:23">
      <c r="A386" s="161" t="s">
        <v>587</v>
      </c>
      <c r="B386" s="181" t="s">
        <v>615</v>
      </c>
      <c r="C386" s="170">
        <v>4000</v>
      </c>
      <c r="D386" s="169" t="s">
        <v>138</v>
      </c>
      <c r="E386" s="169" t="s">
        <v>616</v>
      </c>
      <c r="S386" s="161" t="s">
        <v>587</v>
      </c>
      <c r="T386" s="181" t="s">
        <v>615</v>
      </c>
      <c r="U386" s="170">
        <v>1000</v>
      </c>
      <c r="V386" s="169" t="s">
        <v>138</v>
      </c>
      <c r="W386" s="169" t="s">
        <v>619</v>
      </c>
    </row>
    <row r="387" spans="1:23">
      <c r="A387" s="161" t="s">
        <v>588</v>
      </c>
      <c r="B387" s="181" t="s">
        <v>615</v>
      </c>
      <c r="C387" s="170">
        <v>4000</v>
      </c>
      <c r="D387" s="169" t="s">
        <v>138</v>
      </c>
      <c r="E387" s="169" t="s">
        <v>616</v>
      </c>
      <c r="S387" s="161" t="s">
        <v>588</v>
      </c>
      <c r="T387" s="181" t="s">
        <v>615</v>
      </c>
      <c r="U387" s="170">
        <v>1000</v>
      </c>
      <c r="V387" s="169" t="s">
        <v>138</v>
      </c>
      <c r="W387" s="169" t="s">
        <v>619</v>
      </c>
    </row>
    <row r="388" spans="1:23">
      <c r="A388" s="161" t="s">
        <v>589</v>
      </c>
      <c r="B388" s="181" t="s">
        <v>615</v>
      </c>
      <c r="C388" s="170">
        <v>4000</v>
      </c>
      <c r="D388" s="169" t="s">
        <v>138</v>
      </c>
      <c r="E388" s="169" t="s">
        <v>616</v>
      </c>
      <c r="S388" s="161" t="s">
        <v>589</v>
      </c>
      <c r="T388" s="181" t="s">
        <v>615</v>
      </c>
      <c r="U388" s="170">
        <v>1000</v>
      </c>
      <c r="V388" s="169" t="s">
        <v>138</v>
      </c>
      <c r="W388" s="169" t="s">
        <v>619</v>
      </c>
    </row>
    <row r="389" spans="1:23">
      <c r="A389" s="161" t="s">
        <v>590</v>
      </c>
      <c r="B389" s="181" t="s">
        <v>615</v>
      </c>
      <c r="C389" s="170">
        <v>4000</v>
      </c>
      <c r="D389" s="169" t="s">
        <v>138</v>
      </c>
      <c r="E389" s="169" t="s">
        <v>616</v>
      </c>
      <c r="S389" s="161" t="s">
        <v>590</v>
      </c>
      <c r="T389" s="181" t="s">
        <v>615</v>
      </c>
      <c r="U389" s="170">
        <v>1000</v>
      </c>
      <c r="V389" s="169" t="s">
        <v>138</v>
      </c>
      <c r="W389" s="169" t="s">
        <v>619</v>
      </c>
    </row>
    <row r="390" spans="1:23">
      <c r="A390" s="161" t="s">
        <v>591</v>
      </c>
      <c r="B390" s="181" t="s">
        <v>615</v>
      </c>
      <c r="C390" s="170">
        <v>4000</v>
      </c>
      <c r="D390" s="169" t="s">
        <v>138</v>
      </c>
      <c r="E390" s="169" t="s">
        <v>616</v>
      </c>
      <c r="S390" s="161" t="s">
        <v>591</v>
      </c>
      <c r="T390" s="181" t="s">
        <v>615</v>
      </c>
      <c r="U390" s="170">
        <v>1000</v>
      </c>
      <c r="V390" s="169" t="s">
        <v>138</v>
      </c>
      <c r="W390" s="169" t="s">
        <v>619</v>
      </c>
    </row>
    <row r="391" spans="1:23">
      <c r="A391" s="161" t="s">
        <v>592</v>
      </c>
      <c r="B391" s="181" t="s">
        <v>615</v>
      </c>
      <c r="C391" s="170">
        <v>4000</v>
      </c>
      <c r="D391" s="169" t="s">
        <v>138</v>
      </c>
      <c r="E391" s="169" t="s">
        <v>616</v>
      </c>
      <c r="S391" s="161" t="s">
        <v>592</v>
      </c>
      <c r="T391" s="181" t="s">
        <v>615</v>
      </c>
      <c r="U391" s="170">
        <v>1000</v>
      </c>
      <c r="V391" s="169" t="s">
        <v>138</v>
      </c>
      <c r="W391" s="169" t="s">
        <v>619</v>
      </c>
    </row>
    <row r="392" spans="1:23">
      <c r="A392" s="161" t="s">
        <v>593</v>
      </c>
      <c r="B392" s="181" t="s">
        <v>615</v>
      </c>
      <c r="C392" s="170">
        <v>4000</v>
      </c>
      <c r="D392" s="169" t="s">
        <v>138</v>
      </c>
      <c r="E392" s="169" t="s">
        <v>616</v>
      </c>
      <c r="S392" s="161" t="s">
        <v>593</v>
      </c>
      <c r="T392" s="181" t="s">
        <v>615</v>
      </c>
      <c r="U392" s="170">
        <v>1000</v>
      </c>
      <c r="V392" s="169" t="s">
        <v>138</v>
      </c>
      <c r="W392" s="169" t="s">
        <v>619</v>
      </c>
    </row>
    <row r="393" spans="1:23">
      <c r="A393" s="161" t="s">
        <v>594</v>
      </c>
      <c r="B393" s="181" t="s">
        <v>615</v>
      </c>
      <c r="C393" s="170">
        <v>4000</v>
      </c>
      <c r="D393" s="169" t="s">
        <v>138</v>
      </c>
      <c r="E393" s="169" t="s">
        <v>616</v>
      </c>
      <c r="S393" s="161" t="s">
        <v>594</v>
      </c>
      <c r="T393" s="181" t="s">
        <v>615</v>
      </c>
      <c r="U393" s="170">
        <v>1000</v>
      </c>
      <c r="V393" s="169" t="s">
        <v>138</v>
      </c>
      <c r="W393" s="169" t="s">
        <v>619</v>
      </c>
    </row>
    <row r="394" spans="1:23">
      <c r="A394" s="161" t="s">
        <v>595</v>
      </c>
      <c r="B394" s="181" t="s">
        <v>615</v>
      </c>
      <c r="C394" s="170">
        <v>4000</v>
      </c>
      <c r="D394" s="169" t="s">
        <v>138</v>
      </c>
      <c r="E394" s="169" t="s">
        <v>616</v>
      </c>
      <c r="S394" s="161" t="s">
        <v>595</v>
      </c>
      <c r="T394" s="181" t="s">
        <v>615</v>
      </c>
      <c r="U394" s="170">
        <v>1000</v>
      </c>
      <c r="V394" s="169" t="s">
        <v>138</v>
      </c>
      <c r="W394" s="169" t="s">
        <v>619</v>
      </c>
    </row>
    <row r="395" spans="1:23">
      <c r="A395" s="161" t="s">
        <v>596</v>
      </c>
      <c r="B395" s="181" t="s">
        <v>615</v>
      </c>
      <c r="C395" s="170">
        <v>4000</v>
      </c>
      <c r="D395" s="169" t="s">
        <v>138</v>
      </c>
      <c r="E395" s="169" t="s">
        <v>616</v>
      </c>
      <c r="S395" s="161" t="s">
        <v>596</v>
      </c>
      <c r="T395" s="181" t="s">
        <v>615</v>
      </c>
      <c r="U395" s="170">
        <v>1000</v>
      </c>
      <c r="V395" s="169" t="s">
        <v>138</v>
      </c>
      <c r="W395" s="169" t="s">
        <v>619</v>
      </c>
    </row>
    <row r="396" spans="1:23">
      <c r="A396" s="161" t="s">
        <v>597</v>
      </c>
      <c r="B396" s="181" t="s">
        <v>615</v>
      </c>
      <c r="C396" s="170">
        <v>4000</v>
      </c>
      <c r="D396" s="169" t="s">
        <v>138</v>
      </c>
      <c r="E396" s="169" t="s">
        <v>616</v>
      </c>
      <c r="S396" s="161" t="s">
        <v>597</v>
      </c>
      <c r="T396" s="181" t="s">
        <v>615</v>
      </c>
      <c r="U396" s="170">
        <v>1000</v>
      </c>
      <c r="V396" s="169" t="s">
        <v>138</v>
      </c>
      <c r="W396" s="169" t="s">
        <v>619</v>
      </c>
    </row>
    <row r="397" spans="1:23">
      <c r="A397" s="161" t="s">
        <v>598</v>
      </c>
      <c r="B397" s="181" t="s">
        <v>615</v>
      </c>
      <c r="C397" s="170">
        <v>4000</v>
      </c>
      <c r="D397" s="169" t="s">
        <v>138</v>
      </c>
      <c r="E397" s="169" t="s">
        <v>616</v>
      </c>
      <c r="S397" s="161" t="s">
        <v>598</v>
      </c>
      <c r="T397" s="181" t="s">
        <v>615</v>
      </c>
      <c r="U397" s="170">
        <v>1000</v>
      </c>
      <c r="V397" s="169" t="s">
        <v>138</v>
      </c>
      <c r="W397" s="169" t="s">
        <v>619</v>
      </c>
    </row>
    <row r="398" spans="1:23">
      <c r="A398" s="161" t="s">
        <v>599</v>
      </c>
      <c r="B398" s="181" t="s">
        <v>615</v>
      </c>
      <c r="C398" s="170">
        <v>4000</v>
      </c>
      <c r="D398" s="169" t="s">
        <v>138</v>
      </c>
      <c r="E398" s="169" t="s">
        <v>616</v>
      </c>
      <c r="S398" s="161" t="s">
        <v>599</v>
      </c>
      <c r="T398" s="181" t="s">
        <v>615</v>
      </c>
      <c r="U398" s="170">
        <v>1000</v>
      </c>
      <c r="V398" s="169" t="s">
        <v>138</v>
      </c>
      <c r="W398" s="169" t="s">
        <v>619</v>
      </c>
    </row>
    <row r="399" spans="1:23">
      <c r="A399" s="161" t="s">
        <v>600</v>
      </c>
      <c r="B399" s="181" t="s">
        <v>615</v>
      </c>
      <c r="C399" s="170">
        <v>4000</v>
      </c>
      <c r="D399" s="169" t="s">
        <v>138</v>
      </c>
      <c r="E399" s="169" t="s">
        <v>616</v>
      </c>
      <c r="S399" s="161" t="s">
        <v>600</v>
      </c>
      <c r="T399" s="181" t="s">
        <v>615</v>
      </c>
      <c r="U399" s="170">
        <v>1000</v>
      </c>
      <c r="V399" s="169" t="s">
        <v>138</v>
      </c>
      <c r="W399" s="169" t="s">
        <v>619</v>
      </c>
    </row>
    <row r="400" spans="1:23">
      <c r="A400" s="161" t="s">
        <v>601</v>
      </c>
      <c r="B400" s="181" t="s">
        <v>615</v>
      </c>
      <c r="C400" s="170">
        <v>4000</v>
      </c>
      <c r="D400" s="169" t="s">
        <v>138</v>
      </c>
      <c r="E400" s="169" t="s">
        <v>616</v>
      </c>
      <c r="S400" s="161" t="s">
        <v>601</v>
      </c>
      <c r="T400" s="181" t="s">
        <v>615</v>
      </c>
      <c r="U400" s="170">
        <v>1000</v>
      </c>
      <c r="V400" s="169" t="s">
        <v>138</v>
      </c>
      <c r="W400" s="169" t="s">
        <v>619</v>
      </c>
    </row>
    <row r="401" spans="1:23">
      <c r="A401" s="161" t="s">
        <v>602</v>
      </c>
      <c r="B401" s="181" t="s">
        <v>615</v>
      </c>
      <c r="C401" s="170">
        <v>4000</v>
      </c>
      <c r="D401" s="169" t="s">
        <v>138</v>
      </c>
      <c r="E401" s="169" t="s">
        <v>616</v>
      </c>
      <c r="S401" s="161" t="s">
        <v>602</v>
      </c>
      <c r="T401" s="181" t="s">
        <v>615</v>
      </c>
      <c r="U401" s="170">
        <v>1000</v>
      </c>
      <c r="V401" s="169" t="s">
        <v>138</v>
      </c>
      <c r="W401" s="169" t="s">
        <v>619</v>
      </c>
    </row>
    <row r="402" spans="1:23">
      <c r="A402" s="161" t="s">
        <v>604</v>
      </c>
      <c r="B402" s="181" t="s">
        <v>615</v>
      </c>
      <c r="C402" s="170">
        <v>4000</v>
      </c>
      <c r="D402" s="169" t="s">
        <v>138</v>
      </c>
      <c r="E402" s="169" t="s">
        <v>616</v>
      </c>
      <c r="S402" s="161" t="s">
        <v>604</v>
      </c>
      <c r="T402" s="181" t="s">
        <v>615</v>
      </c>
      <c r="U402" s="170">
        <v>1000</v>
      </c>
      <c r="V402" s="169" t="s">
        <v>138</v>
      </c>
      <c r="W402" s="169" t="s">
        <v>619</v>
      </c>
    </row>
    <row r="403" spans="1:23">
      <c r="A403" s="161" t="s">
        <v>605</v>
      </c>
      <c r="B403" s="181" t="s">
        <v>615</v>
      </c>
      <c r="C403" s="170">
        <v>4000</v>
      </c>
      <c r="D403" s="169" t="s">
        <v>138</v>
      </c>
      <c r="E403" s="169" t="s">
        <v>616</v>
      </c>
      <c r="S403" s="161" t="s">
        <v>605</v>
      </c>
      <c r="T403" s="181" t="s">
        <v>615</v>
      </c>
      <c r="U403" s="170">
        <v>1000</v>
      </c>
      <c r="V403" s="169" t="s">
        <v>138</v>
      </c>
      <c r="W403" s="169" t="s">
        <v>619</v>
      </c>
    </row>
    <row r="404" spans="1:23">
      <c r="A404" s="161" t="s">
        <v>606</v>
      </c>
      <c r="B404" s="181" t="s">
        <v>615</v>
      </c>
      <c r="C404" s="170">
        <v>4000</v>
      </c>
      <c r="D404" s="169" t="s">
        <v>138</v>
      </c>
      <c r="E404" s="169" t="s">
        <v>616</v>
      </c>
      <c r="S404" s="161" t="s">
        <v>606</v>
      </c>
      <c r="T404" s="181" t="s">
        <v>615</v>
      </c>
      <c r="U404" s="170">
        <v>1000</v>
      </c>
      <c r="V404" s="169" t="s">
        <v>138</v>
      </c>
      <c r="W404" s="169" t="s">
        <v>619</v>
      </c>
    </row>
    <row r="405" spans="1:23">
      <c r="A405" s="161" t="s">
        <v>607</v>
      </c>
      <c r="B405" s="181" t="s">
        <v>615</v>
      </c>
      <c r="C405" s="170">
        <v>4000</v>
      </c>
      <c r="D405" s="169" t="s">
        <v>138</v>
      </c>
      <c r="E405" s="169" t="s">
        <v>616</v>
      </c>
      <c r="S405" s="161" t="s">
        <v>607</v>
      </c>
      <c r="T405" s="181" t="s">
        <v>615</v>
      </c>
      <c r="U405" s="170">
        <v>1000</v>
      </c>
      <c r="V405" s="169" t="s">
        <v>138</v>
      </c>
      <c r="W405" s="169" t="s">
        <v>619</v>
      </c>
    </row>
    <row r="406" spans="1:23">
      <c r="A406" s="161" t="s">
        <v>608</v>
      </c>
      <c r="B406" s="181" t="s">
        <v>615</v>
      </c>
      <c r="C406" s="170">
        <v>4000</v>
      </c>
      <c r="D406" s="169" t="s">
        <v>138</v>
      </c>
      <c r="E406" s="169" t="s">
        <v>616</v>
      </c>
      <c r="S406" s="161" t="s">
        <v>608</v>
      </c>
      <c r="T406" s="181" t="s">
        <v>615</v>
      </c>
      <c r="U406" s="170">
        <v>1000</v>
      </c>
      <c r="V406" s="169" t="s">
        <v>138</v>
      </c>
      <c r="W406" s="169" t="s">
        <v>619</v>
      </c>
    </row>
    <row r="407" spans="1:23">
      <c r="A407" s="161" t="s">
        <v>609</v>
      </c>
      <c r="B407" s="181" t="s">
        <v>615</v>
      </c>
      <c r="C407" s="170">
        <v>4000</v>
      </c>
      <c r="D407" s="169" t="s">
        <v>138</v>
      </c>
      <c r="E407" s="169" t="s">
        <v>616</v>
      </c>
      <c r="S407" s="161" t="s">
        <v>609</v>
      </c>
      <c r="T407" s="181" t="s">
        <v>615</v>
      </c>
      <c r="U407" s="170">
        <v>1000</v>
      </c>
      <c r="V407" s="169" t="s">
        <v>138</v>
      </c>
      <c r="W407" s="169" t="s">
        <v>619</v>
      </c>
    </row>
    <row r="408" spans="1:23">
      <c r="C408" s="183">
        <f>SUM(C2:C407)</f>
        <v>1624000</v>
      </c>
      <c r="U408" s="183">
        <f>SUM(U2:U407)</f>
        <v>406000</v>
      </c>
    </row>
    <row r="409" spans="1:23">
      <c r="C409" s="182">
        <f>C408-invoice!W21</f>
        <v>0</v>
      </c>
      <c r="U409" s="182">
        <f>U408-invoice!W25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437"/>
  <sheetViews>
    <sheetView zoomScaleNormal="100" zoomScaleSheetLayoutView="70" workbookViewId="0">
      <pane ySplit="5" topLeftCell="A413" activePane="bottomLeft" state="frozen"/>
      <selection activeCell="T385" sqref="T385"/>
      <selection pane="bottomLeft" activeCell="T385" sqref="T385"/>
    </sheetView>
  </sheetViews>
  <sheetFormatPr defaultRowHeight="11.25"/>
  <cols>
    <col min="1" max="1" width="18.42578125" style="99" customWidth="1"/>
    <col min="2" max="2" width="3.5703125" style="24" bestFit="1" customWidth="1"/>
    <col min="3" max="3" width="13.42578125" style="99" bestFit="1" customWidth="1"/>
    <col min="4" max="4" width="22.85546875" style="99" customWidth="1"/>
    <col min="5" max="5" width="22.140625" style="99" bestFit="1" customWidth="1"/>
    <col min="6" max="6" width="10" style="99" bestFit="1" customWidth="1"/>
    <col min="7" max="7" width="7" style="99" bestFit="1" customWidth="1"/>
    <col min="8" max="8" width="11.140625" style="172" bestFit="1" customWidth="1"/>
    <col min="9" max="9" width="11.42578125" style="172" customWidth="1"/>
    <col min="10" max="10" width="9.140625" style="172" bestFit="1" customWidth="1"/>
    <col min="11" max="14" width="11.42578125" style="172" customWidth="1"/>
    <col min="15" max="16384" width="9.140625" style="100"/>
  </cols>
  <sheetData>
    <row r="1" spans="1:15" s="99" customFormat="1">
      <c r="A1" s="289" t="s">
        <v>3</v>
      </c>
      <c r="B1" s="289"/>
      <c r="C1" s="289"/>
      <c r="H1" s="172"/>
      <c r="I1" s="172"/>
      <c r="J1" s="172"/>
      <c r="K1" s="172"/>
      <c r="L1" s="172"/>
      <c r="M1" s="172"/>
      <c r="N1" s="172"/>
    </row>
    <row r="2" spans="1:15">
      <c r="A2" s="101"/>
      <c r="B2" s="23"/>
      <c r="C2" s="100"/>
      <c r="D2" s="100"/>
      <c r="E2" s="100"/>
      <c r="F2" s="100"/>
      <c r="G2" s="100"/>
    </row>
    <row r="3" spans="1:15">
      <c r="B3" s="23"/>
      <c r="C3" s="100"/>
      <c r="D3" s="100"/>
      <c r="E3" s="100"/>
      <c r="F3" s="100"/>
      <c r="G3" s="100"/>
    </row>
    <row r="4" spans="1:15">
      <c r="B4" s="23"/>
      <c r="C4" s="100"/>
      <c r="D4" s="100"/>
      <c r="E4" s="100"/>
      <c r="F4" s="100"/>
      <c r="G4" s="100"/>
      <c r="H4" s="173"/>
      <c r="I4" s="173"/>
      <c r="J4" s="173"/>
      <c r="K4" s="174"/>
      <c r="L4" s="173"/>
      <c r="M4" s="173"/>
      <c r="N4" s="173"/>
    </row>
    <row r="5" spans="1:15">
      <c r="A5" s="114" t="s">
        <v>4</v>
      </c>
      <c r="B5" s="115"/>
      <c r="C5" s="114" t="s">
        <v>34</v>
      </c>
      <c r="D5" s="114" t="s">
        <v>35</v>
      </c>
      <c r="E5" s="114" t="s">
        <v>5</v>
      </c>
      <c r="F5" s="114" t="s">
        <v>6</v>
      </c>
      <c r="G5" s="114" t="s">
        <v>36</v>
      </c>
      <c r="H5" s="173" t="s">
        <v>41</v>
      </c>
      <c r="I5" s="173" t="s">
        <v>42</v>
      </c>
      <c r="J5" s="173" t="s">
        <v>43</v>
      </c>
      <c r="K5" s="174" t="s">
        <v>52</v>
      </c>
      <c r="L5" s="173" t="s">
        <v>37</v>
      </c>
      <c r="M5" s="173" t="s">
        <v>48</v>
      </c>
      <c r="N5" s="173" t="s">
        <v>123</v>
      </c>
    </row>
    <row r="6" spans="1:15" s="105" customFormat="1">
      <c r="A6" s="102">
        <v>43586</v>
      </c>
      <c r="B6" s="25"/>
      <c r="C6" s="103"/>
      <c r="D6" s="104"/>
      <c r="E6" s="104"/>
      <c r="F6" s="104"/>
      <c r="G6" s="104"/>
      <c r="H6" s="175" t="str">
        <f>IF(E6&gt;0,4000,"")</f>
        <v/>
      </c>
      <c r="I6" s="176" t="str">
        <f>IF(F6&gt;0,4763,"")</f>
        <v/>
      </c>
      <c r="J6" s="177"/>
      <c r="K6" s="177"/>
      <c r="L6" s="177"/>
      <c r="M6" s="175" t="str">
        <f>IF(E6&gt;0,1000,"")</f>
        <v/>
      </c>
      <c r="N6" s="175" t="str">
        <f>IF(F6&gt;0,10000,"")</f>
        <v/>
      </c>
      <c r="O6" s="104"/>
    </row>
    <row r="7" spans="1:15" s="105" customFormat="1">
      <c r="A7" s="106" t="s">
        <v>218</v>
      </c>
      <c r="B7" s="26">
        <v>1</v>
      </c>
      <c r="C7" s="116" t="s">
        <v>65</v>
      </c>
      <c r="D7" s="116" t="s">
        <v>99</v>
      </c>
      <c r="E7" s="116" t="s">
        <v>219</v>
      </c>
      <c r="F7" s="104"/>
      <c r="G7" s="104" t="s">
        <v>64</v>
      </c>
      <c r="H7" s="175">
        <f t="shared" ref="H7:H70" si="0">IF(E7&gt;0,4000,"")</f>
        <v>4000</v>
      </c>
      <c r="I7" s="176" t="str">
        <f t="shared" ref="I7:I34" si="1">IF(F7&gt;0,4763,"")</f>
        <v/>
      </c>
      <c r="J7" s="177"/>
      <c r="K7" s="177"/>
      <c r="L7" s="177"/>
      <c r="M7" s="175">
        <f t="shared" ref="M7:M68" si="2">IF(E7&gt;0,1000,"")</f>
        <v>1000</v>
      </c>
      <c r="N7" s="175" t="str">
        <f t="shared" ref="N7:N68" si="3">IF(F7&gt;0,10000,"")</f>
        <v/>
      </c>
      <c r="O7" s="104"/>
    </row>
    <row r="8" spans="1:15" s="105" customFormat="1">
      <c r="A8" s="117">
        <v>43594</v>
      </c>
      <c r="B8" s="118"/>
      <c r="C8" s="111"/>
      <c r="D8" s="111"/>
      <c r="E8" s="111"/>
      <c r="F8" s="107"/>
      <c r="G8" s="104"/>
      <c r="H8" s="175" t="str">
        <f t="shared" si="0"/>
        <v/>
      </c>
      <c r="I8" s="176" t="str">
        <f t="shared" si="1"/>
        <v/>
      </c>
      <c r="J8" s="177"/>
      <c r="K8" s="177"/>
      <c r="L8" s="177"/>
      <c r="M8" s="175" t="str">
        <f t="shared" si="2"/>
        <v/>
      </c>
      <c r="N8" s="175" t="str">
        <f t="shared" si="3"/>
        <v/>
      </c>
      <c r="O8" s="107"/>
    </row>
    <row r="9" spans="1:15" s="105" customFormat="1">
      <c r="A9" s="119" t="s">
        <v>220</v>
      </c>
      <c r="B9" s="118">
        <v>1</v>
      </c>
      <c r="C9" s="116" t="s">
        <v>69</v>
      </c>
      <c r="D9" s="116" t="s">
        <v>136</v>
      </c>
      <c r="E9" s="108" t="s">
        <v>221</v>
      </c>
      <c r="F9" s="104"/>
      <c r="G9" s="104" t="s">
        <v>64</v>
      </c>
      <c r="H9" s="175">
        <f t="shared" si="0"/>
        <v>4000</v>
      </c>
      <c r="I9" s="176" t="str">
        <f t="shared" si="1"/>
        <v/>
      </c>
      <c r="J9" s="177"/>
      <c r="K9" s="177"/>
      <c r="L9" s="177"/>
      <c r="M9" s="175">
        <f t="shared" si="2"/>
        <v>1000</v>
      </c>
      <c r="N9" s="175" t="str">
        <f t="shared" si="3"/>
        <v/>
      </c>
      <c r="O9" s="104"/>
    </row>
    <row r="10" spans="1:15" s="105" customFormat="1">
      <c r="A10" s="120">
        <v>43602</v>
      </c>
      <c r="B10" s="118"/>
      <c r="C10" s="111"/>
      <c r="D10" s="111"/>
      <c r="E10" s="111"/>
      <c r="F10" s="104"/>
      <c r="G10" s="104"/>
      <c r="H10" s="175" t="str">
        <f t="shared" si="0"/>
        <v/>
      </c>
      <c r="I10" s="176" t="str">
        <f t="shared" si="1"/>
        <v/>
      </c>
      <c r="J10" s="177"/>
      <c r="K10" s="177"/>
      <c r="L10" s="177"/>
      <c r="M10" s="175" t="str">
        <f t="shared" si="2"/>
        <v/>
      </c>
      <c r="N10" s="175" t="str">
        <f t="shared" si="3"/>
        <v/>
      </c>
      <c r="O10" s="104"/>
    </row>
    <row r="11" spans="1:15" s="105" customFormat="1">
      <c r="A11" s="106" t="s">
        <v>222</v>
      </c>
      <c r="B11" s="118">
        <v>1</v>
      </c>
      <c r="C11" s="121" t="s">
        <v>69</v>
      </c>
      <c r="D11" s="121"/>
      <c r="E11" s="121" t="s">
        <v>223</v>
      </c>
      <c r="F11" s="104"/>
      <c r="G11" s="104" t="s">
        <v>64</v>
      </c>
      <c r="H11" s="175">
        <f t="shared" si="0"/>
        <v>4000</v>
      </c>
      <c r="I11" s="176" t="str">
        <f t="shared" si="1"/>
        <v/>
      </c>
      <c r="J11" s="177"/>
      <c r="K11" s="177"/>
      <c r="L11" s="178">
        <v>3000</v>
      </c>
      <c r="M11" s="175">
        <f t="shared" si="2"/>
        <v>1000</v>
      </c>
      <c r="N11" s="175" t="str">
        <f t="shared" si="3"/>
        <v/>
      </c>
      <c r="O11" s="104"/>
    </row>
    <row r="12" spans="1:15" s="105" customFormat="1">
      <c r="A12" s="122"/>
      <c r="B12" s="118">
        <v>2</v>
      </c>
      <c r="C12" s="121" t="s">
        <v>69</v>
      </c>
      <c r="D12" s="121"/>
      <c r="E12" s="121" t="s">
        <v>224</v>
      </c>
      <c r="F12" s="104"/>
      <c r="G12" s="104" t="s">
        <v>64</v>
      </c>
      <c r="H12" s="175">
        <f t="shared" si="0"/>
        <v>4000</v>
      </c>
      <c r="I12" s="176" t="str">
        <f t="shared" si="1"/>
        <v/>
      </c>
      <c r="J12" s="177"/>
      <c r="K12" s="177"/>
      <c r="L12" s="178">
        <v>3000</v>
      </c>
      <c r="M12" s="175">
        <f t="shared" si="2"/>
        <v>1000</v>
      </c>
      <c r="N12" s="175" t="str">
        <f t="shared" si="3"/>
        <v/>
      </c>
      <c r="O12" s="104"/>
    </row>
    <row r="13" spans="1:15" s="105" customFormat="1">
      <c r="A13" s="123"/>
      <c r="B13" s="118">
        <v>3</v>
      </c>
      <c r="C13" s="121" t="s">
        <v>69</v>
      </c>
      <c r="D13" s="121"/>
      <c r="E13" s="121" t="s">
        <v>225</v>
      </c>
      <c r="F13" s="104"/>
      <c r="G13" s="104" t="s">
        <v>64</v>
      </c>
      <c r="H13" s="175">
        <f t="shared" si="0"/>
        <v>4000</v>
      </c>
      <c r="I13" s="176" t="str">
        <f t="shared" si="1"/>
        <v/>
      </c>
      <c r="J13" s="177"/>
      <c r="K13" s="177"/>
      <c r="L13" s="178">
        <v>3000</v>
      </c>
      <c r="M13" s="175">
        <f t="shared" si="2"/>
        <v>1000</v>
      </c>
      <c r="N13" s="175" t="str">
        <f t="shared" si="3"/>
        <v/>
      </c>
      <c r="O13" s="104"/>
    </row>
    <row r="14" spans="1:15" s="105" customFormat="1">
      <c r="A14" s="123"/>
      <c r="B14" s="118">
        <v>4</v>
      </c>
      <c r="C14" s="121" t="s">
        <v>69</v>
      </c>
      <c r="D14" s="121"/>
      <c r="E14" s="121" t="s">
        <v>226</v>
      </c>
      <c r="F14" s="104"/>
      <c r="G14" s="104" t="s">
        <v>64</v>
      </c>
      <c r="H14" s="175">
        <f t="shared" si="0"/>
        <v>4000</v>
      </c>
      <c r="I14" s="176" t="str">
        <f t="shared" si="1"/>
        <v/>
      </c>
      <c r="J14" s="177"/>
      <c r="K14" s="177"/>
      <c r="L14" s="178">
        <v>3000</v>
      </c>
      <c r="M14" s="175">
        <f t="shared" si="2"/>
        <v>1000</v>
      </c>
      <c r="N14" s="175" t="str">
        <f t="shared" si="3"/>
        <v/>
      </c>
      <c r="O14" s="104"/>
    </row>
    <row r="15" spans="1:15" s="105" customFormat="1">
      <c r="A15" s="123"/>
      <c r="B15" s="118">
        <v>5</v>
      </c>
      <c r="C15" s="121" t="s">
        <v>62</v>
      </c>
      <c r="D15" s="121"/>
      <c r="E15" s="121" t="s">
        <v>227</v>
      </c>
      <c r="F15" s="104"/>
      <c r="G15" s="104" t="s">
        <v>64</v>
      </c>
      <c r="H15" s="175">
        <f t="shared" si="0"/>
        <v>4000</v>
      </c>
      <c r="I15" s="176" t="str">
        <f t="shared" si="1"/>
        <v/>
      </c>
      <c r="J15" s="177"/>
      <c r="K15" s="177"/>
      <c r="L15" s="178">
        <v>3000</v>
      </c>
      <c r="M15" s="175">
        <f t="shared" si="2"/>
        <v>1000</v>
      </c>
      <c r="N15" s="175" t="str">
        <f t="shared" si="3"/>
        <v/>
      </c>
      <c r="O15" s="104"/>
    </row>
    <row r="16" spans="1:15" s="105" customFormat="1">
      <c r="A16" s="123"/>
      <c r="B16" s="118">
        <v>6</v>
      </c>
      <c r="C16" s="121" t="s">
        <v>80</v>
      </c>
      <c r="D16" s="121"/>
      <c r="E16" s="121" t="s">
        <v>228</v>
      </c>
      <c r="F16" s="104"/>
      <c r="G16" s="104" t="s">
        <v>64</v>
      </c>
      <c r="H16" s="175">
        <f t="shared" si="0"/>
        <v>4000</v>
      </c>
      <c r="I16" s="176" t="str">
        <f t="shared" si="1"/>
        <v/>
      </c>
      <c r="J16" s="177"/>
      <c r="K16" s="177"/>
      <c r="L16" s="178">
        <v>3000</v>
      </c>
      <c r="M16" s="175">
        <f t="shared" si="2"/>
        <v>1000</v>
      </c>
      <c r="N16" s="175" t="str">
        <f t="shared" si="3"/>
        <v/>
      </c>
      <c r="O16" s="104"/>
    </row>
    <row r="17" spans="1:15" s="105" customFormat="1">
      <c r="A17" s="123"/>
      <c r="B17" s="118">
        <v>7</v>
      </c>
      <c r="C17" s="121" t="s">
        <v>69</v>
      </c>
      <c r="D17" s="121"/>
      <c r="E17" s="121" t="s">
        <v>229</v>
      </c>
      <c r="F17" s="104"/>
      <c r="G17" s="104" t="s">
        <v>64</v>
      </c>
      <c r="H17" s="175">
        <f t="shared" si="0"/>
        <v>4000</v>
      </c>
      <c r="I17" s="176" t="str">
        <f t="shared" si="1"/>
        <v/>
      </c>
      <c r="J17" s="177"/>
      <c r="K17" s="177"/>
      <c r="L17" s="178"/>
      <c r="M17" s="175">
        <f t="shared" si="2"/>
        <v>1000</v>
      </c>
      <c r="N17" s="175" t="str">
        <f t="shared" si="3"/>
        <v/>
      </c>
      <c r="O17" s="104"/>
    </row>
    <row r="18" spans="1:15" s="105" customFormat="1">
      <c r="A18" s="123"/>
      <c r="B18" s="118">
        <v>8</v>
      </c>
      <c r="C18" s="121" t="s">
        <v>69</v>
      </c>
      <c r="D18" s="121"/>
      <c r="E18" s="121" t="s">
        <v>230</v>
      </c>
      <c r="F18" s="104"/>
      <c r="G18" s="104" t="s">
        <v>64</v>
      </c>
      <c r="H18" s="175">
        <f t="shared" si="0"/>
        <v>4000</v>
      </c>
      <c r="I18" s="176" t="str">
        <f t="shared" si="1"/>
        <v/>
      </c>
      <c r="J18" s="177"/>
      <c r="K18" s="177"/>
      <c r="L18" s="178"/>
      <c r="M18" s="175">
        <f t="shared" si="2"/>
        <v>1000</v>
      </c>
      <c r="N18" s="175" t="str">
        <f t="shared" si="3"/>
        <v/>
      </c>
      <c r="O18" s="104"/>
    </row>
    <row r="19" spans="1:15" s="105" customFormat="1">
      <c r="A19" s="123"/>
      <c r="B19" s="118">
        <v>9</v>
      </c>
      <c r="C19" s="121" t="s">
        <v>69</v>
      </c>
      <c r="D19" s="121"/>
      <c r="E19" s="121" t="s">
        <v>231</v>
      </c>
      <c r="F19" s="104"/>
      <c r="G19" s="104" t="s">
        <v>64</v>
      </c>
      <c r="H19" s="175">
        <f t="shared" si="0"/>
        <v>4000</v>
      </c>
      <c r="I19" s="176" t="str">
        <f t="shared" si="1"/>
        <v/>
      </c>
      <c r="J19" s="177"/>
      <c r="K19" s="177"/>
      <c r="L19" s="178">
        <v>3000</v>
      </c>
      <c r="M19" s="175">
        <f t="shared" si="2"/>
        <v>1000</v>
      </c>
      <c r="N19" s="175" t="str">
        <f t="shared" si="3"/>
        <v/>
      </c>
      <c r="O19" s="104"/>
    </row>
    <row r="20" spans="1:15" s="105" customFormat="1">
      <c r="A20" s="123"/>
      <c r="B20" s="118">
        <v>10</v>
      </c>
      <c r="C20" s="121" t="s">
        <v>65</v>
      </c>
      <c r="D20" s="121"/>
      <c r="E20" s="121" t="s">
        <v>232</v>
      </c>
      <c r="F20" s="104"/>
      <c r="G20" s="104" t="s">
        <v>64</v>
      </c>
      <c r="H20" s="175">
        <f t="shared" si="0"/>
        <v>4000</v>
      </c>
      <c r="I20" s="176" t="str">
        <f t="shared" si="1"/>
        <v/>
      </c>
      <c r="J20" s="177"/>
      <c r="K20" s="177"/>
      <c r="L20" s="178">
        <v>3000</v>
      </c>
      <c r="M20" s="175">
        <f t="shared" si="2"/>
        <v>1000</v>
      </c>
      <c r="N20" s="175" t="str">
        <f t="shared" si="3"/>
        <v/>
      </c>
      <c r="O20" s="104"/>
    </row>
    <row r="21" spans="1:15" s="105" customFormat="1">
      <c r="A21" s="123"/>
      <c r="B21" s="118">
        <v>11</v>
      </c>
      <c r="C21" s="121" t="s">
        <v>69</v>
      </c>
      <c r="D21" s="121"/>
      <c r="E21" s="121" t="s">
        <v>233</v>
      </c>
      <c r="F21" s="104"/>
      <c r="G21" s="104" t="s">
        <v>64</v>
      </c>
      <c r="H21" s="175">
        <f t="shared" si="0"/>
        <v>4000</v>
      </c>
      <c r="I21" s="176" t="str">
        <f t="shared" si="1"/>
        <v/>
      </c>
      <c r="J21" s="177"/>
      <c r="K21" s="177"/>
      <c r="L21" s="178"/>
      <c r="M21" s="175">
        <f t="shared" si="2"/>
        <v>1000</v>
      </c>
      <c r="N21" s="175" t="str">
        <f t="shared" si="3"/>
        <v/>
      </c>
      <c r="O21" s="104"/>
    </row>
    <row r="22" spans="1:15" s="105" customFormat="1">
      <c r="A22" s="123"/>
      <c r="B22" s="118">
        <v>12</v>
      </c>
      <c r="C22" s="121" t="s">
        <v>76</v>
      </c>
      <c r="D22" s="121"/>
      <c r="E22" s="121" t="s">
        <v>234</v>
      </c>
      <c r="F22" s="104"/>
      <c r="G22" s="104" t="s">
        <v>64</v>
      </c>
      <c r="H22" s="175">
        <f t="shared" si="0"/>
        <v>4000</v>
      </c>
      <c r="I22" s="176" t="str">
        <f t="shared" si="1"/>
        <v/>
      </c>
      <c r="J22" s="177"/>
      <c r="K22" s="177"/>
      <c r="L22" s="178">
        <v>3000</v>
      </c>
      <c r="M22" s="175">
        <f t="shared" si="2"/>
        <v>1000</v>
      </c>
      <c r="N22" s="175" t="str">
        <f t="shared" si="3"/>
        <v/>
      </c>
      <c r="O22" s="104"/>
    </row>
    <row r="23" spans="1:15" s="105" customFormat="1">
      <c r="A23" s="123"/>
      <c r="B23" s="118">
        <v>13</v>
      </c>
      <c r="C23" s="121" t="s">
        <v>76</v>
      </c>
      <c r="D23" s="121"/>
      <c r="E23" s="121" t="s">
        <v>235</v>
      </c>
      <c r="F23" s="104"/>
      <c r="G23" s="104" t="s">
        <v>64</v>
      </c>
      <c r="H23" s="175">
        <f t="shared" si="0"/>
        <v>4000</v>
      </c>
      <c r="I23" s="176" t="str">
        <f t="shared" si="1"/>
        <v/>
      </c>
      <c r="J23" s="177"/>
      <c r="K23" s="177"/>
      <c r="L23" s="178"/>
      <c r="M23" s="175">
        <f t="shared" si="2"/>
        <v>1000</v>
      </c>
      <c r="N23" s="175" t="str">
        <f t="shared" si="3"/>
        <v/>
      </c>
      <c r="O23" s="104"/>
    </row>
    <row r="24" spans="1:15" s="105" customFormat="1">
      <c r="A24" s="123"/>
      <c r="B24" s="118">
        <v>14</v>
      </c>
      <c r="C24" s="121" t="s">
        <v>62</v>
      </c>
      <c r="D24" s="121"/>
      <c r="E24" s="121" t="s">
        <v>236</v>
      </c>
      <c r="F24" s="104"/>
      <c r="G24" s="104" t="s">
        <v>64</v>
      </c>
      <c r="H24" s="175">
        <f t="shared" si="0"/>
        <v>4000</v>
      </c>
      <c r="I24" s="176" t="str">
        <f t="shared" si="1"/>
        <v/>
      </c>
      <c r="J24" s="177"/>
      <c r="K24" s="177"/>
      <c r="L24" s="178">
        <v>3000</v>
      </c>
      <c r="M24" s="175">
        <f t="shared" si="2"/>
        <v>1000</v>
      </c>
      <c r="N24" s="175" t="str">
        <f t="shared" si="3"/>
        <v/>
      </c>
      <c r="O24" s="104"/>
    </row>
    <row r="25" spans="1:15" s="105" customFormat="1">
      <c r="A25" s="123"/>
      <c r="B25" s="118">
        <v>15</v>
      </c>
      <c r="C25" s="121" t="s">
        <v>69</v>
      </c>
      <c r="D25" s="121"/>
      <c r="E25" s="121" t="s">
        <v>237</v>
      </c>
      <c r="F25" s="104"/>
      <c r="G25" s="104" t="s">
        <v>64</v>
      </c>
      <c r="H25" s="175">
        <f t="shared" si="0"/>
        <v>4000</v>
      </c>
      <c r="I25" s="176" t="str">
        <f t="shared" si="1"/>
        <v/>
      </c>
      <c r="J25" s="177"/>
      <c r="K25" s="177"/>
      <c r="L25" s="178">
        <v>3000</v>
      </c>
      <c r="M25" s="175">
        <f t="shared" si="2"/>
        <v>1000</v>
      </c>
      <c r="N25" s="175" t="str">
        <f t="shared" si="3"/>
        <v/>
      </c>
      <c r="O25" s="104"/>
    </row>
    <row r="26" spans="1:15" s="105" customFormat="1">
      <c r="A26" s="123"/>
      <c r="B26" s="118">
        <v>16</v>
      </c>
      <c r="C26" s="121" t="s">
        <v>80</v>
      </c>
      <c r="D26" s="121"/>
      <c r="E26" s="121" t="s">
        <v>238</v>
      </c>
      <c r="F26" s="104"/>
      <c r="G26" s="104" t="s">
        <v>64</v>
      </c>
      <c r="H26" s="175">
        <f t="shared" si="0"/>
        <v>4000</v>
      </c>
      <c r="I26" s="176" t="str">
        <f t="shared" si="1"/>
        <v/>
      </c>
      <c r="J26" s="177"/>
      <c r="K26" s="177"/>
      <c r="L26" s="178">
        <v>3000</v>
      </c>
      <c r="M26" s="175">
        <f t="shared" si="2"/>
        <v>1000</v>
      </c>
      <c r="N26" s="175" t="str">
        <f t="shared" si="3"/>
        <v/>
      </c>
      <c r="O26" s="104"/>
    </row>
    <row r="27" spans="1:15" s="105" customFormat="1">
      <c r="A27" s="123"/>
      <c r="B27" s="118">
        <v>17</v>
      </c>
      <c r="C27" s="121" t="s">
        <v>80</v>
      </c>
      <c r="D27" s="121"/>
      <c r="E27" s="121" t="s">
        <v>239</v>
      </c>
      <c r="F27" s="104"/>
      <c r="G27" s="104" t="s">
        <v>64</v>
      </c>
      <c r="H27" s="175">
        <f t="shared" si="0"/>
        <v>4000</v>
      </c>
      <c r="I27" s="176" t="str">
        <f t="shared" si="1"/>
        <v/>
      </c>
      <c r="J27" s="177"/>
      <c r="K27" s="177"/>
      <c r="L27" s="178">
        <v>3000</v>
      </c>
      <c r="M27" s="175">
        <f t="shared" si="2"/>
        <v>1000</v>
      </c>
      <c r="N27" s="175" t="str">
        <f t="shared" si="3"/>
        <v/>
      </c>
      <c r="O27" s="104"/>
    </row>
    <row r="28" spans="1:15" s="105" customFormat="1">
      <c r="A28" s="123"/>
      <c r="B28" s="118">
        <v>18</v>
      </c>
      <c r="C28" s="121" t="s">
        <v>69</v>
      </c>
      <c r="D28" s="121"/>
      <c r="E28" s="121" t="s">
        <v>240</v>
      </c>
      <c r="F28" s="104"/>
      <c r="G28" s="104" t="s">
        <v>64</v>
      </c>
      <c r="H28" s="175">
        <f t="shared" si="0"/>
        <v>4000</v>
      </c>
      <c r="I28" s="176" t="str">
        <f t="shared" si="1"/>
        <v/>
      </c>
      <c r="J28" s="177"/>
      <c r="K28" s="177"/>
      <c r="L28" s="178">
        <v>3000</v>
      </c>
      <c r="M28" s="175">
        <f t="shared" si="2"/>
        <v>1000</v>
      </c>
      <c r="N28" s="175" t="str">
        <f t="shared" si="3"/>
        <v/>
      </c>
      <c r="O28" s="104"/>
    </row>
    <row r="29" spans="1:15" s="105" customFormat="1">
      <c r="A29" s="123"/>
      <c r="B29" s="118">
        <v>19</v>
      </c>
      <c r="C29" s="121" t="s">
        <v>69</v>
      </c>
      <c r="D29" s="121"/>
      <c r="E29" s="121" t="s">
        <v>241</v>
      </c>
      <c r="F29" s="104"/>
      <c r="G29" s="104" t="s">
        <v>64</v>
      </c>
      <c r="H29" s="175">
        <f t="shared" si="0"/>
        <v>4000</v>
      </c>
      <c r="I29" s="176" t="str">
        <f t="shared" si="1"/>
        <v/>
      </c>
      <c r="J29" s="177"/>
      <c r="K29" s="177"/>
      <c r="L29" s="178"/>
      <c r="M29" s="175">
        <f t="shared" si="2"/>
        <v>1000</v>
      </c>
      <c r="N29" s="175" t="str">
        <f t="shared" si="3"/>
        <v/>
      </c>
      <c r="O29" s="104"/>
    </row>
    <row r="30" spans="1:15" s="105" customFormat="1">
      <c r="A30" s="123"/>
      <c r="B30" s="118">
        <v>20</v>
      </c>
      <c r="C30" s="121" t="s">
        <v>69</v>
      </c>
      <c r="D30" s="121"/>
      <c r="E30" s="121" t="s">
        <v>242</v>
      </c>
      <c r="F30" s="104"/>
      <c r="G30" s="104" t="s">
        <v>64</v>
      </c>
      <c r="H30" s="175">
        <f t="shared" si="0"/>
        <v>4000</v>
      </c>
      <c r="I30" s="176" t="str">
        <f t="shared" si="1"/>
        <v/>
      </c>
      <c r="J30" s="177"/>
      <c r="K30" s="177"/>
      <c r="L30" s="178">
        <v>3000</v>
      </c>
      <c r="M30" s="175">
        <f t="shared" si="2"/>
        <v>1000</v>
      </c>
      <c r="N30" s="175" t="str">
        <f t="shared" si="3"/>
        <v/>
      </c>
      <c r="O30" s="104"/>
    </row>
    <row r="31" spans="1:15" s="105" customFormat="1">
      <c r="A31" s="120">
        <v>43602</v>
      </c>
      <c r="B31" s="118"/>
      <c r="C31" s="111"/>
      <c r="D31" s="111"/>
      <c r="E31" s="111"/>
      <c r="F31" s="104"/>
      <c r="G31" s="104"/>
      <c r="H31" s="175" t="str">
        <f t="shared" si="0"/>
        <v/>
      </c>
      <c r="I31" s="176" t="str">
        <f t="shared" si="1"/>
        <v/>
      </c>
      <c r="J31" s="177"/>
      <c r="K31" s="177"/>
      <c r="L31" s="177"/>
      <c r="M31" s="175" t="str">
        <f t="shared" si="2"/>
        <v/>
      </c>
      <c r="N31" s="175" t="str">
        <f t="shared" si="3"/>
        <v/>
      </c>
      <c r="O31" s="104"/>
    </row>
    <row r="32" spans="1:15" s="105" customFormat="1">
      <c r="A32" s="124" t="s">
        <v>243</v>
      </c>
      <c r="B32" s="118">
        <v>1</v>
      </c>
      <c r="C32" s="121" t="s">
        <v>69</v>
      </c>
      <c r="D32" s="121"/>
      <c r="E32" s="121" t="s">
        <v>244</v>
      </c>
      <c r="F32" s="104"/>
      <c r="G32" s="104" t="s">
        <v>64</v>
      </c>
      <c r="H32" s="175">
        <f t="shared" si="0"/>
        <v>4000</v>
      </c>
      <c r="I32" s="176" t="str">
        <f t="shared" si="1"/>
        <v/>
      </c>
      <c r="J32" s="177"/>
      <c r="K32" s="177"/>
      <c r="L32" s="177"/>
      <c r="M32" s="175">
        <f t="shared" si="2"/>
        <v>1000</v>
      </c>
      <c r="N32" s="175" t="str">
        <f t="shared" si="3"/>
        <v/>
      </c>
      <c r="O32" s="104"/>
    </row>
    <row r="33" spans="1:15" s="105" customFormat="1">
      <c r="A33" s="123"/>
      <c r="B33" s="118">
        <v>2</v>
      </c>
      <c r="C33" s="121" t="s">
        <v>76</v>
      </c>
      <c r="D33" s="121"/>
      <c r="E33" s="121" t="s">
        <v>245</v>
      </c>
      <c r="F33" s="104"/>
      <c r="G33" s="104" t="s">
        <v>64</v>
      </c>
      <c r="H33" s="175">
        <f t="shared" si="0"/>
        <v>4000</v>
      </c>
      <c r="I33" s="176" t="str">
        <f t="shared" si="1"/>
        <v/>
      </c>
      <c r="J33" s="177"/>
      <c r="K33" s="177"/>
      <c r="L33" s="177"/>
      <c r="M33" s="175">
        <f t="shared" si="2"/>
        <v>1000</v>
      </c>
      <c r="N33" s="175" t="str">
        <f t="shared" si="3"/>
        <v/>
      </c>
      <c r="O33" s="104"/>
    </row>
    <row r="34" spans="1:15" s="105" customFormat="1">
      <c r="A34" s="102">
        <v>43603</v>
      </c>
      <c r="B34" s="118"/>
      <c r="C34" s="111"/>
      <c r="D34" s="111"/>
      <c r="E34" s="111"/>
      <c r="F34" s="104"/>
      <c r="G34" s="104"/>
      <c r="H34" s="175" t="str">
        <f t="shared" si="0"/>
        <v/>
      </c>
      <c r="I34" s="176" t="str">
        <f t="shared" si="1"/>
        <v/>
      </c>
      <c r="J34" s="177"/>
      <c r="K34" s="177"/>
      <c r="L34" s="177"/>
      <c r="M34" s="175" t="str">
        <f t="shared" si="2"/>
        <v/>
      </c>
      <c r="N34" s="175" t="str">
        <f t="shared" si="3"/>
        <v/>
      </c>
      <c r="O34" s="104"/>
    </row>
    <row r="35" spans="1:15" s="105" customFormat="1">
      <c r="A35" s="125" t="s">
        <v>383</v>
      </c>
      <c r="B35" s="118">
        <v>1</v>
      </c>
      <c r="C35" s="121" t="s">
        <v>113</v>
      </c>
      <c r="D35" s="121"/>
      <c r="E35" s="121" t="s">
        <v>246</v>
      </c>
      <c r="F35" s="104"/>
      <c r="G35" s="104" t="s">
        <v>64</v>
      </c>
      <c r="H35" s="175">
        <f t="shared" si="0"/>
        <v>4000</v>
      </c>
      <c r="I35" s="176">
        <v>4763</v>
      </c>
      <c r="J35" s="177"/>
      <c r="K35" s="177"/>
      <c r="L35" s="177"/>
      <c r="M35" s="175">
        <f t="shared" si="2"/>
        <v>1000</v>
      </c>
      <c r="N35" s="175" t="str">
        <f t="shared" si="3"/>
        <v/>
      </c>
      <c r="O35" s="104"/>
    </row>
    <row r="36" spans="1:15" s="105" customFormat="1">
      <c r="A36" s="122"/>
      <c r="B36" s="118">
        <v>2</v>
      </c>
      <c r="C36" s="121" t="s">
        <v>69</v>
      </c>
      <c r="D36" s="121"/>
      <c r="E36" s="121" t="s">
        <v>247</v>
      </c>
      <c r="F36" s="107"/>
      <c r="G36" s="104" t="s">
        <v>64</v>
      </c>
      <c r="H36" s="175">
        <f t="shared" si="0"/>
        <v>4000</v>
      </c>
      <c r="I36" s="176">
        <v>4763</v>
      </c>
      <c r="J36" s="177"/>
      <c r="K36" s="177"/>
      <c r="L36" s="177"/>
      <c r="M36" s="175">
        <f t="shared" si="2"/>
        <v>1000</v>
      </c>
      <c r="N36" s="175" t="str">
        <f t="shared" si="3"/>
        <v/>
      </c>
      <c r="O36" s="107"/>
    </row>
    <row r="37" spans="1:15" s="105" customFormat="1">
      <c r="A37" s="123"/>
      <c r="B37" s="118">
        <v>3</v>
      </c>
      <c r="C37" s="121" t="s">
        <v>69</v>
      </c>
      <c r="D37" s="121"/>
      <c r="E37" s="121" t="s">
        <v>248</v>
      </c>
      <c r="F37" s="104"/>
      <c r="G37" s="104" t="s">
        <v>64</v>
      </c>
      <c r="H37" s="175">
        <f t="shared" si="0"/>
        <v>4000</v>
      </c>
      <c r="I37" s="176">
        <v>4763</v>
      </c>
      <c r="J37" s="177"/>
      <c r="K37" s="177"/>
      <c r="L37" s="177"/>
      <c r="M37" s="175">
        <f t="shared" si="2"/>
        <v>1000</v>
      </c>
      <c r="N37" s="175" t="str">
        <f t="shared" si="3"/>
        <v/>
      </c>
      <c r="O37" s="104"/>
    </row>
    <row r="38" spans="1:15" s="105" customFormat="1">
      <c r="A38" s="123"/>
      <c r="B38" s="118">
        <v>4</v>
      </c>
      <c r="C38" s="121" t="s">
        <v>69</v>
      </c>
      <c r="D38" s="121"/>
      <c r="E38" s="121" t="s">
        <v>249</v>
      </c>
      <c r="F38" s="104"/>
      <c r="G38" s="104" t="s">
        <v>64</v>
      </c>
      <c r="H38" s="175">
        <f t="shared" si="0"/>
        <v>4000</v>
      </c>
      <c r="I38" s="176">
        <v>4763</v>
      </c>
      <c r="J38" s="177"/>
      <c r="K38" s="177"/>
      <c r="L38" s="177"/>
      <c r="M38" s="175">
        <f t="shared" si="2"/>
        <v>1000</v>
      </c>
      <c r="N38" s="175" t="str">
        <f t="shared" si="3"/>
        <v/>
      </c>
      <c r="O38" s="104"/>
    </row>
    <row r="39" spans="1:15" s="105" customFormat="1">
      <c r="A39" s="123"/>
      <c r="B39" s="118">
        <v>5</v>
      </c>
      <c r="C39" s="121" t="s">
        <v>65</v>
      </c>
      <c r="D39" s="121"/>
      <c r="E39" s="121" t="s">
        <v>250</v>
      </c>
      <c r="F39" s="104"/>
      <c r="G39" s="104" t="s">
        <v>64</v>
      </c>
      <c r="H39" s="175">
        <f t="shared" si="0"/>
        <v>4000</v>
      </c>
      <c r="I39" s="176">
        <v>4763</v>
      </c>
      <c r="J39" s="177"/>
      <c r="K39" s="177"/>
      <c r="L39" s="177"/>
      <c r="M39" s="175">
        <f t="shared" si="2"/>
        <v>1000</v>
      </c>
      <c r="N39" s="175" t="str">
        <f t="shared" si="3"/>
        <v/>
      </c>
      <c r="O39" s="104"/>
    </row>
    <row r="40" spans="1:15" s="105" customFormat="1">
      <c r="A40" s="123"/>
      <c r="B40" s="118">
        <v>6</v>
      </c>
      <c r="C40" s="121" t="s">
        <v>65</v>
      </c>
      <c r="D40" s="121"/>
      <c r="E40" s="121" t="s">
        <v>251</v>
      </c>
      <c r="F40" s="104"/>
      <c r="G40" s="104" t="s">
        <v>64</v>
      </c>
      <c r="H40" s="175">
        <f t="shared" si="0"/>
        <v>4000</v>
      </c>
      <c r="I40" s="176">
        <v>4763</v>
      </c>
      <c r="J40" s="177"/>
      <c r="K40" s="177"/>
      <c r="L40" s="177"/>
      <c r="M40" s="175">
        <f t="shared" si="2"/>
        <v>1000</v>
      </c>
      <c r="N40" s="175" t="str">
        <f t="shared" si="3"/>
        <v/>
      </c>
      <c r="O40" s="104"/>
    </row>
    <row r="41" spans="1:15" s="105" customFormat="1">
      <c r="A41" s="123"/>
      <c r="B41" s="118">
        <v>7</v>
      </c>
      <c r="C41" s="121" t="s">
        <v>65</v>
      </c>
      <c r="D41" s="121"/>
      <c r="E41" s="121" t="s">
        <v>252</v>
      </c>
      <c r="F41" s="107"/>
      <c r="G41" s="104" t="s">
        <v>64</v>
      </c>
      <c r="H41" s="175">
        <f t="shared" si="0"/>
        <v>4000</v>
      </c>
      <c r="I41" s="176">
        <v>4763</v>
      </c>
      <c r="J41" s="177"/>
      <c r="K41" s="177"/>
      <c r="L41" s="177"/>
      <c r="M41" s="175">
        <f t="shared" si="2"/>
        <v>1000</v>
      </c>
      <c r="N41" s="175" t="str">
        <f t="shared" si="3"/>
        <v/>
      </c>
      <c r="O41" s="107"/>
    </row>
    <row r="42" spans="1:15" s="105" customFormat="1">
      <c r="A42" s="123"/>
      <c r="B42" s="118">
        <v>8</v>
      </c>
      <c r="C42" s="121" t="s">
        <v>65</v>
      </c>
      <c r="D42" s="121"/>
      <c r="E42" s="121" t="s">
        <v>253</v>
      </c>
      <c r="F42" s="21"/>
      <c r="G42" s="104" t="s">
        <v>64</v>
      </c>
      <c r="H42" s="175">
        <f t="shared" si="0"/>
        <v>4000</v>
      </c>
      <c r="I42" s="176">
        <v>4763</v>
      </c>
      <c r="J42" s="177"/>
      <c r="K42" s="177"/>
      <c r="L42" s="177"/>
      <c r="M42" s="175">
        <f t="shared" si="2"/>
        <v>1000</v>
      </c>
      <c r="N42" s="175" t="str">
        <f t="shared" si="3"/>
        <v/>
      </c>
      <c r="O42" s="109"/>
    </row>
    <row r="43" spans="1:15" s="105" customFormat="1">
      <c r="A43" s="123"/>
      <c r="B43" s="118">
        <v>9</v>
      </c>
      <c r="C43" s="121" t="s">
        <v>69</v>
      </c>
      <c r="D43" s="121"/>
      <c r="E43" s="121" t="s">
        <v>254</v>
      </c>
      <c r="F43" s="21"/>
      <c r="G43" s="104" t="s">
        <v>64</v>
      </c>
      <c r="H43" s="175">
        <f t="shared" si="0"/>
        <v>4000</v>
      </c>
      <c r="I43" s="176">
        <v>4763</v>
      </c>
      <c r="J43" s="177"/>
      <c r="K43" s="177"/>
      <c r="L43" s="177"/>
      <c r="M43" s="175">
        <f t="shared" si="2"/>
        <v>1000</v>
      </c>
      <c r="N43" s="175" t="str">
        <f t="shared" si="3"/>
        <v/>
      </c>
      <c r="O43" s="109"/>
    </row>
    <row r="44" spans="1:15" s="105" customFormat="1">
      <c r="A44" s="123"/>
      <c r="B44" s="118">
        <v>10</v>
      </c>
      <c r="C44" s="121" t="s">
        <v>69</v>
      </c>
      <c r="D44" s="121"/>
      <c r="E44" s="121" t="s">
        <v>255</v>
      </c>
      <c r="F44" s="21"/>
      <c r="G44" s="104" t="s">
        <v>64</v>
      </c>
      <c r="H44" s="175">
        <f t="shared" si="0"/>
        <v>4000</v>
      </c>
      <c r="I44" s="176">
        <v>4763</v>
      </c>
      <c r="J44" s="177"/>
      <c r="K44" s="177"/>
      <c r="L44" s="177"/>
      <c r="M44" s="175">
        <f t="shared" si="2"/>
        <v>1000</v>
      </c>
      <c r="N44" s="175" t="str">
        <f t="shared" si="3"/>
        <v/>
      </c>
      <c r="O44" s="109"/>
    </row>
    <row r="45" spans="1:15" s="105" customFormat="1">
      <c r="A45" s="123"/>
      <c r="B45" s="118">
        <v>11</v>
      </c>
      <c r="C45" s="121" t="s">
        <v>69</v>
      </c>
      <c r="D45" s="121"/>
      <c r="E45" s="121" t="s">
        <v>256</v>
      </c>
      <c r="F45" s="21"/>
      <c r="G45" s="104" t="s">
        <v>64</v>
      </c>
      <c r="H45" s="175">
        <f t="shared" si="0"/>
        <v>4000</v>
      </c>
      <c r="I45" s="176">
        <v>4763</v>
      </c>
      <c r="J45" s="177"/>
      <c r="K45" s="177"/>
      <c r="L45" s="177"/>
      <c r="M45" s="175">
        <f t="shared" si="2"/>
        <v>1000</v>
      </c>
      <c r="N45" s="175" t="str">
        <f t="shared" si="3"/>
        <v/>
      </c>
      <c r="O45" s="109"/>
    </row>
    <row r="46" spans="1:15" s="105" customFormat="1">
      <c r="A46" s="123"/>
      <c r="B46" s="118">
        <v>12</v>
      </c>
      <c r="C46" s="121" t="s">
        <v>67</v>
      </c>
      <c r="D46" s="121"/>
      <c r="E46" s="121" t="s">
        <v>257</v>
      </c>
      <c r="F46" s="21"/>
      <c r="G46" s="104" t="s">
        <v>64</v>
      </c>
      <c r="H46" s="175">
        <f t="shared" si="0"/>
        <v>4000</v>
      </c>
      <c r="I46" s="176">
        <v>4763</v>
      </c>
      <c r="J46" s="177"/>
      <c r="K46" s="177"/>
      <c r="L46" s="177"/>
      <c r="M46" s="175">
        <f t="shared" si="2"/>
        <v>1000</v>
      </c>
      <c r="N46" s="175" t="str">
        <f t="shared" si="3"/>
        <v/>
      </c>
      <c r="O46" s="109"/>
    </row>
    <row r="47" spans="1:15" s="105" customFormat="1">
      <c r="A47" s="123"/>
      <c r="B47" s="118">
        <v>13</v>
      </c>
      <c r="C47" s="121" t="s">
        <v>67</v>
      </c>
      <c r="D47" s="121"/>
      <c r="E47" s="121" t="s">
        <v>258</v>
      </c>
      <c r="F47" s="21"/>
      <c r="G47" s="104" t="s">
        <v>64</v>
      </c>
      <c r="H47" s="175">
        <f t="shared" si="0"/>
        <v>4000</v>
      </c>
      <c r="I47" s="176">
        <v>4763</v>
      </c>
      <c r="J47" s="177"/>
      <c r="K47" s="177"/>
      <c r="L47" s="177"/>
      <c r="M47" s="175">
        <f t="shared" si="2"/>
        <v>1000</v>
      </c>
      <c r="N47" s="175" t="str">
        <f t="shared" si="3"/>
        <v/>
      </c>
      <c r="O47" s="109"/>
    </row>
    <row r="48" spans="1:15" s="105" customFormat="1">
      <c r="A48" s="123"/>
      <c r="B48" s="118">
        <v>14</v>
      </c>
      <c r="C48" s="121" t="s">
        <v>62</v>
      </c>
      <c r="D48" s="121"/>
      <c r="E48" s="121" t="s">
        <v>259</v>
      </c>
      <c r="F48" s="21"/>
      <c r="G48" s="104" t="s">
        <v>64</v>
      </c>
      <c r="H48" s="175">
        <f t="shared" si="0"/>
        <v>4000</v>
      </c>
      <c r="I48" s="176">
        <v>4763</v>
      </c>
      <c r="J48" s="177"/>
      <c r="K48" s="177"/>
      <c r="L48" s="177"/>
      <c r="M48" s="175">
        <f t="shared" si="2"/>
        <v>1000</v>
      </c>
      <c r="N48" s="175" t="str">
        <f t="shared" si="3"/>
        <v/>
      </c>
      <c r="O48" s="109"/>
    </row>
    <row r="49" spans="1:15" s="105" customFormat="1">
      <c r="A49" s="123"/>
      <c r="B49" s="118">
        <v>15</v>
      </c>
      <c r="C49" s="121" t="s">
        <v>62</v>
      </c>
      <c r="D49" s="121"/>
      <c r="E49" s="121" t="s">
        <v>260</v>
      </c>
      <c r="F49" s="21"/>
      <c r="G49" s="104" t="s">
        <v>64</v>
      </c>
      <c r="H49" s="175">
        <f t="shared" si="0"/>
        <v>4000</v>
      </c>
      <c r="I49" s="176">
        <v>4763</v>
      </c>
      <c r="J49" s="177"/>
      <c r="K49" s="177"/>
      <c r="L49" s="177"/>
      <c r="M49" s="175">
        <f t="shared" si="2"/>
        <v>1000</v>
      </c>
      <c r="N49" s="175" t="str">
        <f t="shared" si="3"/>
        <v/>
      </c>
      <c r="O49" s="109"/>
    </row>
    <row r="50" spans="1:15" s="105" customFormat="1">
      <c r="A50" s="123"/>
      <c r="B50" s="118">
        <v>16</v>
      </c>
      <c r="C50" s="121" t="s">
        <v>62</v>
      </c>
      <c r="D50" s="121"/>
      <c r="E50" s="121" t="s">
        <v>261</v>
      </c>
      <c r="F50" s="21"/>
      <c r="G50" s="104" t="s">
        <v>64</v>
      </c>
      <c r="H50" s="175">
        <f t="shared" si="0"/>
        <v>4000</v>
      </c>
      <c r="I50" s="176">
        <v>4763</v>
      </c>
      <c r="J50" s="177"/>
      <c r="K50" s="177"/>
      <c r="L50" s="177"/>
      <c r="M50" s="175">
        <f t="shared" si="2"/>
        <v>1000</v>
      </c>
      <c r="N50" s="175" t="str">
        <f t="shared" si="3"/>
        <v/>
      </c>
      <c r="O50" s="109"/>
    </row>
    <row r="51" spans="1:15" s="105" customFormat="1">
      <c r="A51" s="123"/>
      <c r="B51" s="118">
        <v>17</v>
      </c>
      <c r="C51" s="121" t="s">
        <v>65</v>
      </c>
      <c r="D51" s="121"/>
      <c r="E51" s="121" t="s">
        <v>262</v>
      </c>
      <c r="F51" s="21"/>
      <c r="G51" s="104" t="s">
        <v>64</v>
      </c>
      <c r="H51" s="175">
        <f t="shared" si="0"/>
        <v>4000</v>
      </c>
      <c r="I51" s="176">
        <v>4763</v>
      </c>
      <c r="J51" s="177"/>
      <c r="K51" s="177"/>
      <c r="L51" s="177"/>
      <c r="M51" s="175">
        <f t="shared" si="2"/>
        <v>1000</v>
      </c>
      <c r="N51" s="175" t="str">
        <f t="shared" si="3"/>
        <v/>
      </c>
      <c r="O51" s="109"/>
    </row>
    <row r="52" spans="1:15" s="105" customFormat="1">
      <c r="A52" s="123"/>
      <c r="B52" s="118">
        <v>18</v>
      </c>
      <c r="C52" s="121" t="s">
        <v>65</v>
      </c>
      <c r="D52" s="121"/>
      <c r="E52" s="121" t="s">
        <v>263</v>
      </c>
      <c r="F52" s="21"/>
      <c r="G52" s="104" t="s">
        <v>64</v>
      </c>
      <c r="H52" s="175">
        <f t="shared" si="0"/>
        <v>4000</v>
      </c>
      <c r="I52" s="176">
        <v>4763</v>
      </c>
      <c r="J52" s="177"/>
      <c r="K52" s="177"/>
      <c r="L52" s="177"/>
      <c r="M52" s="175">
        <f t="shared" si="2"/>
        <v>1000</v>
      </c>
      <c r="N52" s="175" t="str">
        <f t="shared" si="3"/>
        <v/>
      </c>
      <c r="O52" s="109"/>
    </row>
    <row r="53" spans="1:15" s="105" customFormat="1">
      <c r="A53" s="123"/>
      <c r="B53" s="118">
        <v>19</v>
      </c>
      <c r="C53" s="121" t="s">
        <v>65</v>
      </c>
      <c r="D53" s="121"/>
      <c r="E53" s="121" t="s">
        <v>264</v>
      </c>
      <c r="F53" s="21"/>
      <c r="G53" s="104" t="s">
        <v>64</v>
      </c>
      <c r="H53" s="175">
        <f t="shared" si="0"/>
        <v>4000</v>
      </c>
      <c r="I53" s="176">
        <v>4763</v>
      </c>
      <c r="J53" s="177"/>
      <c r="K53" s="177"/>
      <c r="L53" s="177"/>
      <c r="M53" s="175">
        <f t="shared" si="2"/>
        <v>1000</v>
      </c>
      <c r="N53" s="175" t="str">
        <f t="shared" si="3"/>
        <v/>
      </c>
      <c r="O53" s="109"/>
    </row>
    <row r="54" spans="1:15" s="105" customFormat="1">
      <c r="A54" s="123"/>
      <c r="B54" s="118">
        <v>20</v>
      </c>
      <c r="C54" s="121" t="s">
        <v>65</v>
      </c>
      <c r="D54" s="121"/>
      <c r="E54" s="121" t="s">
        <v>265</v>
      </c>
      <c r="F54" s="21"/>
      <c r="G54" s="104" t="s">
        <v>64</v>
      </c>
      <c r="H54" s="175">
        <f t="shared" si="0"/>
        <v>4000</v>
      </c>
      <c r="I54" s="176">
        <v>4763</v>
      </c>
      <c r="J54" s="177"/>
      <c r="K54" s="177"/>
      <c r="L54" s="177"/>
      <c r="M54" s="175">
        <f t="shared" si="2"/>
        <v>1000</v>
      </c>
      <c r="N54" s="175" t="str">
        <f t="shared" si="3"/>
        <v/>
      </c>
      <c r="O54" s="109"/>
    </row>
    <row r="55" spans="1:15" s="105" customFormat="1">
      <c r="A55" s="123"/>
      <c r="B55" s="118">
        <v>21</v>
      </c>
      <c r="C55" s="121" t="s">
        <v>65</v>
      </c>
      <c r="D55" s="121"/>
      <c r="E55" s="121" t="s">
        <v>266</v>
      </c>
      <c r="F55" s="21"/>
      <c r="G55" s="104" t="s">
        <v>64</v>
      </c>
      <c r="H55" s="175">
        <f t="shared" si="0"/>
        <v>4000</v>
      </c>
      <c r="I55" s="176">
        <v>4763</v>
      </c>
      <c r="J55" s="177"/>
      <c r="K55" s="177"/>
      <c r="L55" s="177"/>
      <c r="M55" s="175">
        <f t="shared" si="2"/>
        <v>1000</v>
      </c>
      <c r="N55" s="175" t="str">
        <f t="shared" si="3"/>
        <v/>
      </c>
      <c r="O55" s="109"/>
    </row>
    <row r="56" spans="1:15" s="105" customFormat="1">
      <c r="A56" s="123"/>
      <c r="B56" s="118">
        <v>22</v>
      </c>
      <c r="C56" s="121" t="s">
        <v>65</v>
      </c>
      <c r="D56" s="121"/>
      <c r="E56" s="121" t="s">
        <v>267</v>
      </c>
      <c r="F56" s="21"/>
      <c r="G56" s="104" t="s">
        <v>64</v>
      </c>
      <c r="H56" s="175">
        <f t="shared" si="0"/>
        <v>4000</v>
      </c>
      <c r="I56" s="176">
        <v>4763</v>
      </c>
      <c r="J56" s="177"/>
      <c r="K56" s="177"/>
      <c r="L56" s="177"/>
      <c r="M56" s="175">
        <f t="shared" si="2"/>
        <v>1000</v>
      </c>
      <c r="N56" s="175" t="str">
        <f t="shared" si="3"/>
        <v/>
      </c>
      <c r="O56" s="109"/>
    </row>
    <row r="57" spans="1:15" s="105" customFormat="1">
      <c r="A57" s="123"/>
      <c r="B57" s="118">
        <v>23</v>
      </c>
      <c r="C57" s="121" t="s">
        <v>65</v>
      </c>
      <c r="D57" s="121"/>
      <c r="E57" s="121" t="s">
        <v>268</v>
      </c>
      <c r="F57" s="21"/>
      <c r="G57" s="104" t="s">
        <v>64</v>
      </c>
      <c r="H57" s="175">
        <f t="shared" si="0"/>
        <v>4000</v>
      </c>
      <c r="I57" s="176">
        <v>4763</v>
      </c>
      <c r="J57" s="177"/>
      <c r="K57" s="177"/>
      <c r="L57" s="177"/>
      <c r="M57" s="175">
        <f t="shared" si="2"/>
        <v>1000</v>
      </c>
      <c r="N57" s="175" t="str">
        <f t="shared" si="3"/>
        <v/>
      </c>
      <c r="O57" s="109"/>
    </row>
    <row r="58" spans="1:15" s="105" customFormat="1">
      <c r="A58" s="123"/>
      <c r="B58" s="118">
        <v>24</v>
      </c>
      <c r="C58" s="121" t="s">
        <v>65</v>
      </c>
      <c r="D58" s="121"/>
      <c r="E58" s="121" t="s">
        <v>269</v>
      </c>
      <c r="F58" s="21"/>
      <c r="G58" s="104" t="s">
        <v>64</v>
      </c>
      <c r="H58" s="175">
        <f t="shared" si="0"/>
        <v>4000</v>
      </c>
      <c r="I58" s="176">
        <v>4763</v>
      </c>
      <c r="J58" s="177"/>
      <c r="K58" s="177"/>
      <c r="L58" s="177"/>
      <c r="M58" s="175">
        <f t="shared" si="2"/>
        <v>1000</v>
      </c>
      <c r="N58" s="175" t="str">
        <f t="shared" si="3"/>
        <v/>
      </c>
      <c r="O58" s="109"/>
    </row>
    <row r="59" spans="1:15" s="105" customFormat="1">
      <c r="A59" s="123"/>
      <c r="B59" s="118">
        <v>25</v>
      </c>
      <c r="C59" s="121" t="s">
        <v>65</v>
      </c>
      <c r="D59" s="121"/>
      <c r="E59" s="121" t="s">
        <v>270</v>
      </c>
      <c r="F59" s="21"/>
      <c r="G59" s="104" t="s">
        <v>64</v>
      </c>
      <c r="H59" s="175">
        <f t="shared" si="0"/>
        <v>4000</v>
      </c>
      <c r="I59" s="176">
        <v>4763</v>
      </c>
      <c r="J59" s="177"/>
      <c r="K59" s="177"/>
      <c r="L59" s="177"/>
      <c r="M59" s="175">
        <f t="shared" si="2"/>
        <v>1000</v>
      </c>
      <c r="N59" s="175" t="str">
        <f t="shared" si="3"/>
        <v/>
      </c>
      <c r="O59" s="109"/>
    </row>
    <row r="60" spans="1:15" s="105" customFormat="1">
      <c r="A60" s="123"/>
      <c r="B60" s="118">
        <v>26</v>
      </c>
      <c r="C60" s="121" t="s">
        <v>65</v>
      </c>
      <c r="D60" s="121"/>
      <c r="E60" s="121" t="s">
        <v>271</v>
      </c>
      <c r="F60" s="21"/>
      <c r="G60" s="104" t="s">
        <v>64</v>
      </c>
      <c r="H60" s="175">
        <f t="shared" si="0"/>
        <v>4000</v>
      </c>
      <c r="I60" s="176">
        <v>4763</v>
      </c>
      <c r="J60" s="177"/>
      <c r="K60" s="177"/>
      <c r="L60" s="177"/>
      <c r="M60" s="175">
        <f t="shared" si="2"/>
        <v>1000</v>
      </c>
      <c r="N60" s="175" t="str">
        <f t="shared" si="3"/>
        <v/>
      </c>
      <c r="O60" s="109"/>
    </row>
    <row r="61" spans="1:15" s="105" customFormat="1">
      <c r="A61" s="123"/>
      <c r="B61" s="118">
        <v>27</v>
      </c>
      <c r="C61" s="121" t="s">
        <v>67</v>
      </c>
      <c r="D61" s="121"/>
      <c r="E61" s="121" t="s">
        <v>272</v>
      </c>
      <c r="F61" s="21"/>
      <c r="G61" s="104" t="s">
        <v>64</v>
      </c>
      <c r="H61" s="175">
        <f t="shared" si="0"/>
        <v>4000</v>
      </c>
      <c r="I61" s="176">
        <v>4763</v>
      </c>
      <c r="J61" s="177"/>
      <c r="K61" s="177"/>
      <c r="L61" s="177"/>
      <c r="M61" s="175">
        <f t="shared" si="2"/>
        <v>1000</v>
      </c>
      <c r="N61" s="175" t="str">
        <f t="shared" si="3"/>
        <v/>
      </c>
      <c r="O61" s="109"/>
    </row>
    <row r="62" spans="1:15" s="105" customFormat="1">
      <c r="A62" s="123"/>
      <c r="B62" s="118">
        <v>28</v>
      </c>
      <c r="C62" s="121" t="s">
        <v>67</v>
      </c>
      <c r="D62" s="121"/>
      <c r="E62" s="121" t="s">
        <v>273</v>
      </c>
      <c r="F62" s="21"/>
      <c r="G62" s="104" t="s">
        <v>64</v>
      </c>
      <c r="H62" s="175">
        <f t="shared" si="0"/>
        <v>4000</v>
      </c>
      <c r="I62" s="176">
        <v>4763</v>
      </c>
      <c r="J62" s="177"/>
      <c r="K62" s="177"/>
      <c r="L62" s="177"/>
      <c r="M62" s="175">
        <f t="shared" si="2"/>
        <v>1000</v>
      </c>
      <c r="N62" s="175" t="str">
        <f t="shared" si="3"/>
        <v/>
      </c>
      <c r="O62" s="109"/>
    </row>
    <row r="63" spans="1:15" s="105" customFormat="1">
      <c r="A63" s="123"/>
      <c r="B63" s="118">
        <v>29</v>
      </c>
      <c r="C63" s="121" t="s">
        <v>67</v>
      </c>
      <c r="D63" s="121"/>
      <c r="E63" s="121" t="s">
        <v>274</v>
      </c>
      <c r="F63" s="21"/>
      <c r="G63" s="104" t="s">
        <v>64</v>
      </c>
      <c r="H63" s="175">
        <f t="shared" si="0"/>
        <v>4000</v>
      </c>
      <c r="I63" s="176">
        <v>4763</v>
      </c>
      <c r="J63" s="177"/>
      <c r="K63" s="177"/>
      <c r="L63" s="177"/>
      <c r="M63" s="175">
        <f t="shared" si="2"/>
        <v>1000</v>
      </c>
      <c r="N63" s="175" t="str">
        <f t="shared" si="3"/>
        <v/>
      </c>
      <c r="O63" s="109"/>
    </row>
    <row r="64" spans="1:15" s="105" customFormat="1">
      <c r="A64" s="123"/>
      <c r="B64" s="118">
        <v>30</v>
      </c>
      <c r="C64" s="121" t="s">
        <v>67</v>
      </c>
      <c r="D64" s="121"/>
      <c r="E64" s="121" t="s">
        <v>275</v>
      </c>
      <c r="F64" s="21"/>
      <c r="G64" s="104" t="s">
        <v>64</v>
      </c>
      <c r="H64" s="175">
        <f t="shared" si="0"/>
        <v>4000</v>
      </c>
      <c r="I64" s="176">
        <v>4763</v>
      </c>
      <c r="J64" s="177"/>
      <c r="K64" s="177"/>
      <c r="L64" s="177"/>
      <c r="M64" s="175">
        <f t="shared" si="2"/>
        <v>1000</v>
      </c>
      <c r="N64" s="175" t="str">
        <f t="shared" si="3"/>
        <v/>
      </c>
      <c r="O64" s="109"/>
    </row>
    <row r="65" spans="1:15" s="105" customFormat="1">
      <c r="A65" s="123"/>
      <c r="B65" s="118">
        <v>31</v>
      </c>
      <c r="C65" s="121" t="s">
        <v>67</v>
      </c>
      <c r="D65" s="121"/>
      <c r="E65" s="121" t="s">
        <v>276</v>
      </c>
      <c r="F65" s="21"/>
      <c r="G65" s="104" t="s">
        <v>64</v>
      </c>
      <c r="H65" s="175">
        <f t="shared" si="0"/>
        <v>4000</v>
      </c>
      <c r="I65" s="176">
        <v>4763</v>
      </c>
      <c r="J65" s="177"/>
      <c r="K65" s="177"/>
      <c r="L65" s="177"/>
      <c r="M65" s="175">
        <f t="shared" si="2"/>
        <v>1000</v>
      </c>
      <c r="N65" s="175" t="str">
        <f t="shared" si="3"/>
        <v/>
      </c>
      <c r="O65" s="109"/>
    </row>
    <row r="66" spans="1:15" s="105" customFormat="1">
      <c r="A66" s="122"/>
      <c r="B66" s="118">
        <v>32</v>
      </c>
      <c r="C66" s="121" t="s">
        <v>80</v>
      </c>
      <c r="D66" s="121"/>
      <c r="E66" s="121" t="s">
        <v>277</v>
      </c>
      <c r="F66" s="21"/>
      <c r="G66" s="104" t="s">
        <v>64</v>
      </c>
      <c r="H66" s="175">
        <f t="shared" si="0"/>
        <v>4000</v>
      </c>
      <c r="I66" s="176">
        <v>4763</v>
      </c>
      <c r="J66" s="177"/>
      <c r="K66" s="177"/>
      <c r="L66" s="177"/>
      <c r="M66" s="175">
        <f t="shared" si="2"/>
        <v>1000</v>
      </c>
      <c r="N66" s="175" t="str">
        <f t="shared" si="3"/>
        <v/>
      </c>
      <c r="O66" s="109"/>
    </row>
    <row r="67" spans="1:15" s="105" customFormat="1">
      <c r="A67" s="123"/>
      <c r="B67" s="118">
        <v>33</v>
      </c>
      <c r="C67" s="121" t="s">
        <v>80</v>
      </c>
      <c r="D67" s="121"/>
      <c r="E67" s="121" t="s">
        <v>278</v>
      </c>
      <c r="F67" s="21"/>
      <c r="G67" s="104" t="s">
        <v>64</v>
      </c>
      <c r="H67" s="175">
        <f t="shared" si="0"/>
        <v>4000</v>
      </c>
      <c r="I67" s="176">
        <v>4763</v>
      </c>
      <c r="J67" s="177"/>
      <c r="K67" s="177"/>
      <c r="L67" s="177"/>
      <c r="M67" s="175">
        <f t="shared" si="2"/>
        <v>1000</v>
      </c>
      <c r="N67" s="175" t="str">
        <f t="shared" si="3"/>
        <v/>
      </c>
      <c r="O67" s="109"/>
    </row>
    <row r="68" spans="1:15" s="105" customFormat="1">
      <c r="A68" s="123"/>
      <c r="B68" s="118">
        <v>34</v>
      </c>
      <c r="C68" s="121" t="s">
        <v>80</v>
      </c>
      <c r="D68" s="121"/>
      <c r="E68" s="121" t="s">
        <v>279</v>
      </c>
      <c r="F68" s="21"/>
      <c r="G68" s="104" t="s">
        <v>64</v>
      </c>
      <c r="H68" s="175">
        <f t="shared" si="0"/>
        <v>4000</v>
      </c>
      <c r="I68" s="176">
        <v>4763</v>
      </c>
      <c r="J68" s="177"/>
      <c r="K68" s="177"/>
      <c r="L68" s="177"/>
      <c r="M68" s="175">
        <f t="shared" si="2"/>
        <v>1000</v>
      </c>
      <c r="N68" s="175" t="str">
        <f t="shared" si="3"/>
        <v/>
      </c>
      <c r="O68" s="109"/>
    </row>
    <row r="69" spans="1:15" s="105" customFormat="1">
      <c r="A69" s="120"/>
      <c r="B69" s="118">
        <v>35</v>
      </c>
      <c r="C69" s="121" t="s">
        <v>67</v>
      </c>
      <c r="D69" s="121"/>
      <c r="E69" s="121" t="s">
        <v>280</v>
      </c>
      <c r="F69" s="21"/>
      <c r="G69" s="104" t="s">
        <v>64</v>
      </c>
      <c r="H69" s="175">
        <f t="shared" si="0"/>
        <v>4000</v>
      </c>
      <c r="I69" s="176">
        <v>4763</v>
      </c>
      <c r="J69" s="177"/>
      <c r="K69" s="177"/>
      <c r="L69" s="177"/>
      <c r="M69" s="175">
        <f t="shared" ref="M69:M75" si="4">IF(E69&gt;0,1000,"")</f>
        <v>1000</v>
      </c>
      <c r="N69" s="175" t="str">
        <f t="shared" ref="N69:N132" si="5">IF(F69&gt;0,10000,"")</f>
        <v/>
      </c>
      <c r="O69" s="109"/>
    </row>
    <row r="70" spans="1:15" s="105" customFormat="1">
      <c r="A70" s="123"/>
      <c r="B70" s="118">
        <v>36</v>
      </c>
      <c r="C70" s="121" t="s">
        <v>80</v>
      </c>
      <c r="D70" s="121"/>
      <c r="E70" s="121" t="s">
        <v>281</v>
      </c>
      <c r="F70" s="21"/>
      <c r="G70" s="104" t="s">
        <v>64</v>
      </c>
      <c r="H70" s="175">
        <f t="shared" si="0"/>
        <v>4000</v>
      </c>
      <c r="I70" s="176">
        <v>4763</v>
      </c>
      <c r="J70" s="177"/>
      <c r="K70" s="177"/>
      <c r="L70" s="177"/>
      <c r="M70" s="175">
        <f t="shared" si="4"/>
        <v>1000</v>
      </c>
      <c r="N70" s="175" t="str">
        <f t="shared" si="5"/>
        <v/>
      </c>
      <c r="O70" s="109"/>
    </row>
    <row r="71" spans="1:15" s="105" customFormat="1">
      <c r="A71" s="123"/>
      <c r="B71" s="118">
        <v>37</v>
      </c>
      <c r="C71" s="121" t="s">
        <v>67</v>
      </c>
      <c r="D71" s="121"/>
      <c r="E71" s="121" t="s">
        <v>282</v>
      </c>
      <c r="F71" s="21"/>
      <c r="G71" s="104" t="s">
        <v>64</v>
      </c>
      <c r="H71" s="175">
        <f t="shared" ref="H71:H134" si="6">IF(E71&gt;0,4000,"")</f>
        <v>4000</v>
      </c>
      <c r="I71" s="176">
        <v>4763</v>
      </c>
      <c r="J71" s="177"/>
      <c r="K71" s="177"/>
      <c r="L71" s="177"/>
      <c r="M71" s="175">
        <f t="shared" si="4"/>
        <v>1000</v>
      </c>
      <c r="N71" s="175" t="str">
        <f t="shared" si="5"/>
        <v/>
      </c>
      <c r="O71" s="109"/>
    </row>
    <row r="72" spans="1:15" s="105" customFormat="1">
      <c r="A72" s="123"/>
      <c r="B72" s="118">
        <v>38</v>
      </c>
      <c r="C72" s="121" t="s">
        <v>67</v>
      </c>
      <c r="D72" s="121"/>
      <c r="E72" s="121" t="s">
        <v>283</v>
      </c>
      <c r="F72" s="21"/>
      <c r="G72" s="104" t="s">
        <v>64</v>
      </c>
      <c r="H72" s="175">
        <f t="shared" si="6"/>
        <v>4000</v>
      </c>
      <c r="I72" s="176">
        <v>4763</v>
      </c>
      <c r="J72" s="177"/>
      <c r="K72" s="177"/>
      <c r="L72" s="177"/>
      <c r="M72" s="175">
        <f t="shared" si="4"/>
        <v>1000</v>
      </c>
      <c r="N72" s="175" t="str">
        <f t="shared" si="5"/>
        <v/>
      </c>
      <c r="O72" s="109"/>
    </row>
    <row r="73" spans="1:15" s="105" customFormat="1">
      <c r="A73" s="123"/>
      <c r="B73" s="118">
        <v>39</v>
      </c>
      <c r="C73" s="121" t="s">
        <v>67</v>
      </c>
      <c r="D73" s="121"/>
      <c r="E73" s="121" t="s">
        <v>284</v>
      </c>
      <c r="F73" s="21"/>
      <c r="G73" s="104" t="s">
        <v>64</v>
      </c>
      <c r="H73" s="175">
        <f t="shared" si="6"/>
        <v>4000</v>
      </c>
      <c r="I73" s="176">
        <v>4763</v>
      </c>
      <c r="J73" s="177"/>
      <c r="K73" s="177"/>
      <c r="L73" s="177"/>
      <c r="M73" s="175">
        <f t="shared" si="4"/>
        <v>1000</v>
      </c>
      <c r="N73" s="175" t="str">
        <f t="shared" si="5"/>
        <v/>
      </c>
      <c r="O73" s="109"/>
    </row>
    <row r="74" spans="1:15" s="105" customFormat="1">
      <c r="A74" s="122"/>
      <c r="B74" s="118">
        <v>40</v>
      </c>
      <c r="C74" s="121" t="s">
        <v>67</v>
      </c>
      <c r="D74" s="121"/>
      <c r="E74" s="121" t="s">
        <v>285</v>
      </c>
      <c r="F74" s="21"/>
      <c r="G74" s="104" t="s">
        <v>64</v>
      </c>
      <c r="H74" s="175">
        <f t="shared" si="6"/>
        <v>4000</v>
      </c>
      <c r="I74" s="176">
        <v>4763</v>
      </c>
      <c r="J74" s="177"/>
      <c r="K74" s="177"/>
      <c r="L74" s="177"/>
      <c r="M74" s="175">
        <f t="shared" si="4"/>
        <v>1000</v>
      </c>
      <c r="N74" s="175" t="str">
        <f t="shared" si="5"/>
        <v/>
      </c>
      <c r="O74" s="109"/>
    </row>
    <row r="75" spans="1:15" s="105" customFormat="1">
      <c r="A75" s="110"/>
      <c r="B75" s="118">
        <v>41</v>
      </c>
      <c r="C75" s="121" t="s">
        <v>67</v>
      </c>
      <c r="D75" s="121"/>
      <c r="E75" s="121" t="s">
        <v>286</v>
      </c>
      <c r="F75" s="21"/>
      <c r="G75" s="104" t="s">
        <v>64</v>
      </c>
      <c r="H75" s="175">
        <f t="shared" si="6"/>
        <v>4000</v>
      </c>
      <c r="I75" s="176">
        <v>4763</v>
      </c>
      <c r="J75" s="177"/>
      <c r="K75" s="177"/>
      <c r="L75" s="177"/>
      <c r="M75" s="175">
        <f t="shared" si="4"/>
        <v>1000</v>
      </c>
      <c r="N75" s="175" t="str">
        <f t="shared" si="5"/>
        <v/>
      </c>
      <c r="O75" s="109"/>
    </row>
    <row r="76" spans="1:15" s="105" customFormat="1">
      <c r="A76" s="122"/>
      <c r="B76" s="118">
        <v>42</v>
      </c>
      <c r="C76" s="121" t="s">
        <v>67</v>
      </c>
      <c r="D76" s="121"/>
      <c r="E76" s="121" t="s">
        <v>287</v>
      </c>
      <c r="F76" s="21"/>
      <c r="G76" s="104" t="s">
        <v>64</v>
      </c>
      <c r="H76" s="175">
        <f t="shared" si="6"/>
        <v>4000</v>
      </c>
      <c r="I76" s="176">
        <v>4763</v>
      </c>
      <c r="J76" s="177"/>
      <c r="K76" s="177"/>
      <c r="L76" s="177"/>
      <c r="M76" s="175">
        <f t="shared" ref="M76:M139" si="7">IF(E76&gt;0,1000,"")</f>
        <v>1000</v>
      </c>
      <c r="N76" s="175" t="str">
        <f t="shared" si="5"/>
        <v/>
      </c>
      <c r="O76" s="109"/>
    </row>
    <row r="77" spans="1:15" s="105" customFormat="1">
      <c r="A77" s="123"/>
      <c r="B77" s="118">
        <v>43</v>
      </c>
      <c r="C77" s="121" t="s">
        <v>67</v>
      </c>
      <c r="D77" s="121"/>
      <c r="E77" s="121" t="s">
        <v>288</v>
      </c>
      <c r="F77" s="21"/>
      <c r="G77" s="104" t="s">
        <v>64</v>
      </c>
      <c r="H77" s="175">
        <f t="shared" si="6"/>
        <v>4000</v>
      </c>
      <c r="I77" s="176">
        <v>4763</v>
      </c>
      <c r="J77" s="177"/>
      <c r="K77" s="177"/>
      <c r="L77" s="177"/>
      <c r="M77" s="175">
        <f t="shared" si="7"/>
        <v>1000</v>
      </c>
      <c r="N77" s="175" t="str">
        <f t="shared" si="5"/>
        <v/>
      </c>
      <c r="O77" s="109"/>
    </row>
    <row r="78" spans="1:15" s="105" customFormat="1">
      <c r="A78" s="123"/>
      <c r="B78" s="118">
        <v>44</v>
      </c>
      <c r="C78" s="121" t="s">
        <v>67</v>
      </c>
      <c r="D78" s="121"/>
      <c r="E78" s="121" t="s">
        <v>289</v>
      </c>
      <c r="F78" s="21"/>
      <c r="G78" s="104" t="s">
        <v>64</v>
      </c>
      <c r="H78" s="175">
        <f t="shared" si="6"/>
        <v>4000</v>
      </c>
      <c r="I78" s="176">
        <v>4763</v>
      </c>
      <c r="J78" s="177"/>
      <c r="K78" s="177"/>
      <c r="L78" s="177"/>
      <c r="M78" s="175">
        <f t="shared" si="7"/>
        <v>1000</v>
      </c>
      <c r="N78" s="175" t="str">
        <f t="shared" si="5"/>
        <v/>
      </c>
      <c r="O78" s="109"/>
    </row>
    <row r="79" spans="1:15" s="105" customFormat="1">
      <c r="A79" s="123"/>
      <c r="B79" s="118">
        <v>45</v>
      </c>
      <c r="C79" s="121" t="s">
        <v>65</v>
      </c>
      <c r="D79" s="121"/>
      <c r="E79" s="121" t="s">
        <v>290</v>
      </c>
      <c r="F79" s="21"/>
      <c r="G79" s="104" t="s">
        <v>64</v>
      </c>
      <c r="H79" s="175">
        <f t="shared" si="6"/>
        <v>4000</v>
      </c>
      <c r="I79" s="176">
        <v>4763</v>
      </c>
      <c r="J79" s="177"/>
      <c r="K79" s="177"/>
      <c r="L79" s="177"/>
      <c r="M79" s="175">
        <f t="shared" si="7"/>
        <v>1000</v>
      </c>
      <c r="N79" s="175" t="str">
        <f t="shared" si="5"/>
        <v/>
      </c>
      <c r="O79" s="109"/>
    </row>
    <row r="80" spans="1:15" s="105" customFormat="1">
      <c r="A80" s="123"/>
      <c r="B80" s="118">
        <v>46</v>
      </c>
      <c r="C80" s="121" t="s">
        <v>65</v>
      </c>
      <c r="D80" s="121"/>
      <c r="E80" s="121" t="s">
        <v>291</v>
      </c>
      <c r="F80" s="21"/>
      <c r="G80" s="104" t="s">
        <v>64</v>
      </c>
      <c r="H80" s="175">
        <f t="shared" si="6"/>
        <v>4000</v>
      </c>
      <c r="I80" s="176">
        <v>4763</v>
      </c>
      <c r="J80" s="177"/>
      <c r="K80" s="177"/>
      <c r="L80" s="177"/>
      <c r="M80" s="175">
        <f t="shared" si="7"/>
        <v>1000</v>
      </c>
      <c r="N80" s="175" t="str">
        <f t="shared" si="5"/>
        <v/>
      </c>
      <c r="O80" s="109"/>
    </row>
    <row r="81" spans="1:15" s="105" customFormat="1">
      <c r="A81" s="123"/>
      <c r="B81" s="118">
        <v>47</v>
      </c>
      <c r="C81" s="121" t="s">
        <v>65</v>
      </c>
      <c r="D81" s="121"/>
      <c r="E81" s="121" t="s">
        <v>292</v>
      </c>
      <c r="F81" s="21"/>
      <c r="G81" s="104" t="s">
        <v>64</v>
      </c>
      <c r="H81" s="175">
        <f t="shared" si="6"/>
        <v>4000</v>
      </c>
      <c r="I81" s="176">
        <v>4763</v>
      </c>
      <c r="J81" s="177"/>
      <c r="K81" s="177"/>
      <c r="L81" s="177"/>
      <c r="M81" s="175">
        <f t="shared" si="7"/>
        <v>1000</v>
      </c>
      <c r="N81" s="175" t="str">
        <f t="shared" si="5"/>
        <v/>
      </c>
      <c r="O81" s="109"/>
    </row>
    <row r="82" spans="1:15" s="105" customFormat="1">
      <c r="A82" s="123"/>
      <c r="B82" s="118">
        <v>48</v>
      </c>
      <c r="C82" s="121" t="s">
        <v>65</v>
      </c>
      <c r="D82" s="121"/>
      <c r="E82" s="121" t="s">
        <v>293</v>
      </c>
      <c r="F82" s="21"/>
      <c r="G82" s="104" t="s">
        <v>64</v>
      </c>
      <c r="H82" s="175">
        <f t="shared" si="6"/>
        <v>4000</v>
      </c>
      <c r="I82" s="176">
        <v>4763</v>
      </c>
      <c r="J82" s="177"/>
      <c r="K82" s="177"/>
      <c r="L82" s="177"/>
      <c r="M82" s="175">
        <f t="shared" si="7"/>
        <v>1000</v>
      </c>
      <c r="N82" s="175" t="str">
        <f t="shared" si="5"/>
        <v/>
      </c>
      <c r="O82" s="109"/>
    </row>
    <row r="83" spans="1:15" s="105" customFormat="1">
      <c r="A83" s="123"/>
      <c r="B83" s="118">
        <v>49</v>
      </c>
      <c r="C83" s="121" t="s">
        <v>65</v>
      </c>
      <c r="D83" s="121"/>
      <c r="E83" s="121" t="s">
        <v>294</v>
      </c>
      <c r="F83" s="21"/>
      <c r="G83" s="104" t="s">
        <v>64</v>
      </c>
      <c r="H83" s="175">
        <f t="shared" si="6"/>
        <v>4000</v>
      </c>
      <c r="I83" s="176">
        <v>4763</v>
      </c>
      <c r="J83" s="177"/>
      <c r="K83" s="177"/>
      <c r="L83" s="177"/>
      <c r="M83" s="175">
        <f t="shared" si="7"/>
        <v>1000</v>
      </c>
      <c r="N83" s="175" t="str">
        <f t="shared" si="5"/>
        <v/>
      </c>
      <c r="O83" s="109"/>
    </row>
    <row r="84" spans="1:15" s="105" customFormat="1">
      <c r="A84" s="123"/>
      <c r="B84" s="118">
        <v>50</v>
      </c>
      <c r="C84" s="121" t="s">
        <v>76</v>
      </c>
      <c r="D84" s="121"/>
      <c r="E84" s="121" t="s">
        <v>295</v>
      </c>
      <c r="F84" s="21"/>
      <c r="G84" s="104" t="s">
        <v>64</v>
      </c>
      <c r="H84" s="175">
        <f t="shared" si="6"/>
        <v>4000</v>
      </c>
      <c r="I84" s="176">
        <v>4763</v>
      </c>
      <c r="J84" s="177"/>
      <c r="K84" s="177"/>
      <c r="L84" s="177"/>
      <c r="M84" s="175">
        <f t="shared" si="7"/>
        <v>1000</v>
      </c>
      <c r="N84" s="175" t="str">
        <f t="shared" si="5"/>
        <v/>
      </c>
      <c r="O84" s="109"/>
    </row>
    <row r="85" spans="1:15" s="105" customFormat="1">
      <c r="A85" s="123"/>
      <c r="B85" s="118">
        <v>51</v>
      </c>
      <c r="C85" s="121" t="s">
        <v>76</v>
      </c>
      <c r="D85" s="121"/>
      <c r="E85" s="121" t="s">
        <v>296</v>
      </c>
      <c r="F85" s="21"/>
      <c r="G85" s="104" t="s">
        <v>64</v>
      </c>
      <c r="H85" s="175">
        <f t="shared" si="6"/>
        <v>4000</v>
      </c>
      <c r="I85" s="176">
        <v>4763</v>
      </c>
      <c r="J85" s="177"/>
      <c r="K85" s="177"/>
      <c r="L85" s="177"/>
      <c r="M85" s="175">
        <f t="shared" si="7"/>
        <v>1000</v>
      </c>
      <c r="N85" s="175" t="str">
        <f t="shared" si="5"/>
        <v/>
      </c>
      <c r="O85" s="109"/>
    </row>
    <row r="86" spans="1:15" s="105" customFormat="1">
      <c r="A86" s="123"/>
      <c r="B86" s="118">
        <v>52</v>
      </c>
      <c r="C86" s="121" t="s">
        <v>76</v>
      </c>
      <c r="D86" s="121"/>
      <c r="E86" s="121" t="s">
        <v>297</v>
      </c>
      <c r="F86" s="21"/>
      <c r="G86" s="104" t="s">
        <v>64</v>
      </c>
      <c r="H86" s="175">
        <f t="shared" si="6"/>
        <v>4000</v>
      </c>
      <c r="I86" s="176">
        <v>4763</v>
      </c>
      <c r="J86" s="177"/>
      <c r="K86" s="177"/>
      <c r="L86" s="177"/>
      <c r="M86" s="175">
        <f t="shared" si="7"/>
        <v>1000</v>
      </c>
      <c r="N86" s="175" t="str">
        <f t="shared" si="5"/>
        <v/>
      </c>
      <c r="O86" s="109"/>
    </row>
    <row r="87" spans="1:15" s="105" customFormat="1">
      <c r="A87" s="123"/>
      <c r="B87" s="118">
        <v>53</v>
      </c>
      <c r="C87" s="121" t="s">
        <v>76</v>
      </c>
      <c r="D87" s="121"/>
      <c r="E87" s="121" t="s">
        <v>298</v>
      </c>
      <c r="F87" s="21"/>
      <c r="G87" s="104" t="s">
        <v>64</v>
      </c>
      <c r="H87" s="175">
        <f t="shared" si="6"/>
        <v>4000</v>
      </c>
      <c r="I87" s="176">
        <v>4763</v>
      </c>
      <c r="J87" s="177"/>
      <c r="K87" s="177"/>
      <c r="L87" s="177"/>
      <c r="M87" s="175">
        <f t="shared" si="7"/>
        <v>1000</v>
      </c>
      <c r="N87" s="175" t="str">
        <f t="shared" si="5"/>
        <v/>
      </c>
      <c r="O87" s="109"/>
    </row>
    <row r="88" spans="1:15" s="105" customFormat="1">
      <c r="A88" s="123"/>
      <c r="B88" s="118">
        <v>54</v>
      </c>
      <c r="C88" s="121" t="s">
        <v>76</v>
      </c>
      <c r="D88" s="121"/>
      <c r="E88" s="121" t="s">
        <v>299</v>
      </c>
      <c r="F88" s="21"/>
      <c r="G88" s="104" t="s">
        <v>64</v>
      </c>
      <c r="H88" s="175">
        <f t="shared" si="6"/>
        <v>4000</v>
      </c>
      <c r="I88" s="176">
        <v>4763</v>
      </c>
      <c r="J88" s="177"/>
      <c r="K88" s="177"/>
      <c r="L88" s="177"/>
      <c r="M88" s="175">
        <f t="shared" si="7"/>
        <v>1000</v>
      </c>
      <c r="N88" s="175" t="str">
        <f t="shared" si="5"/>
        <v/>
      </c>
      <c r="O88" s="109"/>
    </row>
    <row r="89" spans="1:15" s="105" customFormat="1">
      <c r="A89" s="123"/>
      <c r="B89" s="118">
        <v>55</v>
      </c>
      <c r="C89" s="121" t="s">
        <v>76</v>
      </c>
      <c r="D89" s="121"/>
      <c r="E89" s="121" t="s">
        <v>300</v>
      </c>
      <c r="F89" s="21"/>
      <c r="G89" s="104" t="s">
        <v>64</v>
      </c>
      <c r="H89" s="175">
        <f t="shared" si="6"/>
        <v>4000</v>
      </c>
      <c r="I89" s="176">
        <v>4763</v>
      </c>
      <c r="J89" s="177"/>
      <c r="K89" s="177"/>
      <c r="L89" s="177"/>
      <c r="M89" s="175">
        <f t="shared" si="7"/>
        <v>1000</v>
      </c>
      <c r="N89" s="175" t="str">
        <f t="shared" si="5"/>
        <v/>
      </c>
      <c r="O89" s="109"/>
    </row>
    <row r="90" spans="1:15" s="105" customFormat="1">
      <c r="A90" s="123"/>
      <c r="B90" s="118">
        <v>56</v>
      </c>
      <c r="C90" s="121" t="s">
        <v>76</v>
      </c>
      <c r="D90" s="121"/>
      <c r="E90" s="121" t="s">
        <v>301</v>
      </c>
      <c r="F90" s="21"/>
      <c r="G90" s="104" t="s">
        <v>64</v>
      </c>
      <c r="H90" s="175">
        <f t="shared" si="6"/>
        <v>4000</v>
      </c>
      <c r="I90" s="176">
        <v>4763</v>
      </c>
      <c r="J90" s="177"/>
      <c r="K90" s="177"/>
      <c r="L90" s="177"/>
      <c r="M90" s="175">
        <f t="shared" si="7"/>
        <v>1000</v>
      </c>
      <c r="N90" s="175" t="str">
        <f t="shared" si="5"/>
        <v/>
      </c>
      <c r="O90" s="109"/>
    </row>
    <row r="91" spans="1:15" s="105" customFormat="1">
      <c r="A91" s="123"/>
      <c r="B91" s="118">
        <v>57</v>
      </c>
      <c r="C91" s="121" t="s">
        <v>76</v>
      </c>
      <c r="D91" s="121"/>
      <c r="E91" s="121" t="s">
        <v>302</v>
      </c>
      <c r="F91" s="21"/>
      <c r="G91" s="104" t="s">
        <v>64</v>
      </c>
      <c r="H91" s="175">
        <f t="shared" si="6"/>
        <v>4000</v>
      </c>
      <c r="I91" s="176">
        <v>4763</v>
      </c>
      <c r="J91" s="177"/>
      <c r="K91" s="177"/>
      <c r="L91" s="177"/>
      <c r="M91" s="175">
        <f t="shared" si="7"/>
        <v>1000</v>
      </c>
      <c r="N91" s="175" t="str">
        <f t="shared" si="5"/>
        <v/>
      </c>
      <c r="O91" s="109"/>
    </row>
    <row r="92" spans="1:15" s="105" customFormat="1">
      <c r="A92" s="123"/>
      <c r="B92" s="118">
        <v>58</v>
      </c>
      <c r="C92" s="121" t="s">
        <v>76</v>
      </c>
      <c r="D92" s="121"/>
      <c r="E92" s="121" t="s">
        <v>303</v>
      </c>
      <c r="F92" s="21"/>
      <c r="G92" s="104" t="s">
        <v>64</v>
      </c>
      <c r="H92" s="175">
        <f t="shared" si="6"/>
        <v>4000</v>
      </c>
      <c r="I92" s="176">
        <v>4763</v>
      </c>
      <c r="J92" s="177"/>
      <c r="K92" s="177"/>
      <c r="L92" s="177"/>
      <c r="M92" s="175">
        <f t="shared" si="7"/>
        <v>1000</v>
      </c>
      <c r="N92" s="175" t="str">
        <f t="shared" si="5"/>
        <v/>
      </c>
      <c r="O92" s="109"/>
    </row>
    <row r="93" spans="1:15" s="105" customFormat="1">
      <c r="A93" s="123"/>
      <c r="B93" s="118">
        <v>59</v>
      </c>
      <c r="C93" s="121" t="s">
        <v>67</v>
      </c>
      <c r="D93" s="121"/>
      <c r="E93" s="121" t="s">
        <v>304</v>
      </c>
      <c r="F93" s="21"/>
      <c r="G93" s="104" t="s">
        <v>64</v>
      </c>
      <c r="H93" s="175">
        <f t="shared" si="6"/>
        <v>4000</v>
      </c>
      <c r="I93" s="176">
        <v>4763</v>
      </c>
      <c r="J93" s="177"/>
      <c r="K93" s="177"/>
      <c r="L93" s="177"/>
      <c r="M93" s="175">
        <f t="shared" si="7"/>
        <v>1000</v>
      </c>
      <c r="N93" s="175" t="str">
        <f t="shared" si="5"/>
        <v/>
      </c>
      <c r="O93" s="109"/>
    </row>
    <row r="94" spans="1:15" s="105" customFormat="1">
      <c r="A94" s="123"/>
      <c r="B94" s="118">
        <v>60</v>
      </c>
      <c r="C94" s="121" t="s">
        <v>67</v>
      </c>
      <c r="D94" s="121"/>
      <c r="E94" s="121" t="s">
        <v>305</v>
      </c>
      <c r="F94" s="21"/>
      <c r="G94" s="104" t="s">
        <v>64</v>
      </c>
      <c r="H94" s="175">
        <f t="shared" si="6"/>
        <v>4000</v>
      </c>
      <c r="I94" s="176">
        <v>4763</v>
      </c>
      <c r="J94" s="177"/>
      <c r="K94" s="177"/>
      <c r="L94" s="177"/>
      <c r="M94" s="175">
        <f t="shared" si="7"/>
        <v>1000</v>
      </c>
      <c r="N94" s="175" t="str">
        <f t="shared" si="5"/>
        <v/>
      </c>
      <c r="O94" s="109"/>
    </row>
    <row r="95" spans="1:15" s="105" customFormat="1">
      <c r="A95" s="123"/>
      <c r="B95" s="118">
        <v>61</v>
      </c>
      <c r="C95" s="121" t="s">
        <v>67</v>
      </c>
      <c r="D95" s="121"/>
      <c r="E95" s="121" t="s">
        <v>306</v>
      </c>
      <c r="F95" s="21"/>
      <c r="G95" s="104" t="s">
        <v>64</v>
      </c>
      <c r="H95" s="175">
        <f t="shared" si="6"/>
        <v>4000</v>
      </c>
      <c r="I95" s="176">
        <v>4763</v>
      </c>
      <c r="J95" s="177"/>
      <c r="K95" s="177"/>
      <c r="L95" s="177"/>
      <c r="M95" s="175">
        <f t="shared" si="7"/>
        <v>1000</v>
      </c>
      <c r="N95" s="175" t="str">
        <f t="shared" si="5"/>
        <v/>
      </c>
      <c r="O95" s="109"/>
    </row>
    <row r="96" spans="1:15" s="105" customFormat="1">
      <c r="A96" s="123"/>
      <c r="B96" s="118">
        <v>62</v>
      </c>
      <c r="C96" s="121" t="s">
        <v>67</v>
      </c>
      <c r="D96" s="121"/>
      <c r="E96" s="121" t="s">
        <v>307</v>
      </c>
      <c r="F96" s="21"/>
      <c r="G96" s="104" t="s">
        <v>64</v>
      </c>
      <c r="H96" s="175">
        <f t="shared" si="6"/>
        <v>4000</v>
      </c>
      <c r="I96" s="176">
        <v>4763</v>
      </c>
      <c r="J96" s="177"/>
      <c r="K96" s="177"/>
      <c r="L96" s="177"/>
      <c r="M96" s="175">
        <f t="shared" si="7"/>
        <v>1000</v>
      </c>
      <c r="N96" s="175" t="str">
        <f t="shared" si="5"/>
        <v/>
      </c>
      <c r="O96" s="109"/>
    </row>
    <row r="97" spans="1:15" s="105" customFormat="1">
      <c r="A97" s="123"/>
      <c r="B97" s="118">
        <v>63</v>
      </c>
      <c r="C97" s="121" t="s">
        <v>76</v>
      </c>
      <c r="D97" s="121"/>
      <c r="E97" s="121" t="s">
        <v>308</v>
      </c>
      <c r="F97" s="21"/>
      <c r="G97" s="104" t="s">
        <v>64</v>
      </c>
      <c r="H97" s="175">
        <f t="shared" si="6"/>
        <v>4000</v>
      </c>
      <c r="I97" s="176">
        <v>4763</v>
      </c>
      <c r="J97" s="177"/>
      <c r="K97" s="177"/>
      <c r="L97" s="177"/>
      <c r="M97" s="175">
        <f t="shared" si="7"/>
        <v>1000</v>
      </c>
      <c r="N97" s="175" t="str">
        <f t="shared" si="5"/>
        <v/>
      </c>
      <c r="O97" s="109"/>
    </row>
    <row r="98" spans="1:15" s="105" customFormat="1">
      <c r="A98" s="123"/>
      <c r="B98" s="118">
        <v>64</v>
      </c>
      <c r="C98" s="121" t="s">
        <v>67</v>
      </c>
      <c r="D98" s="121"/>
      <c r="E98" s="121" t="s">
        <v>309</v>
      </c>
      <c r="F98" s="21"/>
      <c r="G98" s="104" t="s">
        <v>64</v>
      </c>
      <c r="H98" s="175">
        <f t="shared" si="6"/>
        <v>4000</v>
      </c>
      <c r="I98" s="176">
        <v>4763</v>
      </c>
      <c r="J98" s="177"/>
      <c r="K98" s="177"/>
      <c r="L98" s="177"/>
      <c r="M98" s="175">
        <f t="shared" si="7"/>
        <v>1000</v>
      </c>
      <c r="N98" s="175" t="str">
        <f t="shared" si="5"/>
        <v/>
      </c>
      <c r="O98" s="109"/>
    </row>
    <row r="99" spans="1:15" s="105" customFormat="1">
      <c r="A99" s="123"/>
      <c r="B99" s="118">
        <v>65</v>
      </c>
      <c r="C99" s="121" t="s">
        <v>67</v>
      </c>
      <c r="D99" s="121"/>
      <c r="E99" s="121" t="s">
        <v>310</v>
      </c>
      <c r="F99" s="21"/>
      <c r="G99" s="104" t="s">
        <v>64</v>
      </c>
      <c r="H99" s="175">
        <f t="shared" si="6"/>
        <v>4000</v>
      </c>
      <c r="I99" s="176">
        <v>4763</v>
      </c>
      <c r="J99" s="177"/>
      <c r="K99" s="177"/>
      <c r="L99" s="177"/>
      <c r="M99" s="175">
        <f t="shared" si="7"/>
        <v>1000</v>
      </c>
      <c r="N99" s="175" t="str">
        <f t="shared" si="5"/>
        <v/>
      </c>
      <c r="O99" s="109"/>
    </row>
    <row r="100" spans="1:15" s="105" customFormat="1">
      <c r="A100" s="123"/>
      <c r="B100" s="118">
        <v>66</v>
      </c>
      <c r="C100" s="121" t="s">
        <v>111</v>
      </c>
      <c r="D100" s="121"/>
      <c r="E100" s="121" t="s">
        <v>311</v>
      </c>
      <c r="F100" s="21"/>
      <c r="G100" s="104" t="s">
        <v>64</v>
      </c>
      <c r="H100" s="175">
        <f t="shared" si="6"/>
        <v>4000</v>
      </c>
      <c r="I100" s="176">
        <v>4763</v>
      </c>
      <c r="J100" s="177"/>
      <c r="K100" s="177"/>
      <c r="L100" s="177"/>
      <c r="M100" s="175">
        <f t="shared" si="7"/>
        <v>1000</v>
      </c>
      <c r="N100" s="175" t="str">
        <f t="shared" si="5"/>
        <v/>
      </c>
      <c r="O100" s="109"/>
    </row>
    <row r="101" spans="1:15" s="105" customFormat="1">
      <c r="A101" s="123"/>
      <c r="B101" s="118">
        <v>67</v>
      </c>
      <c r="C101" s="121" t="s">
        <v>65</v>
      </c>
      <c r="D101" s="121"/>
      <c r="E101" s="121" t="s">
        <v>312</v>
      </c>
      <c r="F101" s="21"/>
      <c r="G101" s="104" t="s">
        <v>64</v>
      </c>
      <c r="H101" s="175">
        <f t="shared" si="6"/>
        <v>4000</v>
      </c>
      <c r="I101" s="176">
        <v>4763</v>
      </c>
      <c r="J101" s="177"/>
      <c r="K101" s="177"/>
      <c r="L101" s="177"/>
      <c r="M101" s="175">
        <f t="shared" si="7"/>
        <v>1000</v>
      </c>
      <c r="N101" s="175" t="str">
        <f t="shared" si="5"/>
        <v/>
      </c>
      <c r="O101" s="109"/>
    </row>
    <row r="102" spans="1:15" s="105" customFormat="1">
      <c r="A102" s="123"/>
      <c r="B102" s="118">
        <v>68</v>
      </c>
      <c r="C102" s="121" t="s">
        <v>65</v>
      </c>
      <c r="D102" s="121"/>
      <c r="E102" s="121" t="s">
        <v>313</v>
      </c>
      <c r="F102" s="21"/>
      <c r="G102" s="104" t="s">
        <v>64</v>
      </c>
      <c r="H102" s="175">
        <f t="shared" si="6"/>
        <v>4000</v>
      </c>
      <c r="I102" s="176">
        <v>4763</v>
      </c>
      <c r="J102" s="177"/>
      <c r="K102" s="177"/>
      <c r="L102" s="177"/>
      <c r="M102" s="175">
        <f t="shared" si="7"/>
        <v>1000</v>
      </c>
      <c r="N102" s="175" t="str">
        <f t="shared" si="5"/>
        <v/>
      </c>
      <c r="O102" s="109"/>
    </row>
    <row r="103" spans="1:15" s="105" customFormat="1">
      <c r="A103" s="123"/>
      <c r="B103" s="118">
        <v>69</v>
      </c>
      <c r="C103" s="121" t="s">
        <v>65</v>
      </c>
      <c r="D103" s="121"/>
      <c r="E103" s="121" t="s">
        <v>314</v>
      </c>
      <c r="F103" s="21"/>
      <c r="G103" s="104" t="s">
        <v>64</v>
      </c>
      <c r="H103" s="175">
        <f t="shared" si="6"/>
        <v>4000</v>
      </c>
      <c r="I103" s="176">
        <v>4763</v>
      </c>
      <c r="J103" s="177"/>
      <c r="K103" s="177"/>
      <c r="L103" s="177"/>
      <c r="M103" s="175">
        <f t="shared" si="7"/>
        <v>1000</v>
      </c>
      <c r="N103" s="175" t="str">
        <f t="shared" si="5"/>
        <v/>
      </c>
      <c r="O103" s="109"/>
    </row>
    <row r="104" spans="1:15" s="105" customFormat="1">
      <c r="A104" s="123"/>
      <c r="B104" s="118">
        <v>70</v>
      </c>
      <c r="C104" s="121" t="s">
        <v>69</v>
      </c>
      <c r="D104" s="121"/>
      <c r="E104" s="121" t="s">
        <v>315</v>
      </c>
      <c r="F104" s="21"/>
      <c r="G104" s="104" t="s">
        <v>64</v>
      </c>
      <c r="H104" s="175">
        <f t="shared" si="6"/>
        <v>4000</v>
      </c>
      <c r="I104" s="176">
        <v>4763</v>
      </c>
      <c r="J104" s="177"/>
      <c r="K104" s="177"/>
      <c r="L104" s="177"/>
      <c r="M104" s="175">
        <f t="shared" si="7"/>
        <v>1000</v>
      </c>
      <c r="N104" s="175" t="str">
        <f t="shared" si="5"/>
        <v/>
      </c>
      <c r="O104" s="109"/>
    </row>
    <row r="105" spans="1:15" s="105" customFormat="1">
      <c r="A105" s="123"/>
      <c r="B105" s="118">
        <v>71</v>
      </c>
      <c r="C105" s="121" t="s">
        <v>69</v>
      </c>
      <c r="D105" s="121"/>
      <c r="E105" s="121" t="s">
        <v>316</v>
      </c>
      <c r="F105" s="21"/>
      <c r="G105" s="104" t="s">
        <v>64</v>
      </c>
      <c r="H105" s="175">
        <f t="shared" si="6"/>
        <v>4000</v>
      </c>
      <c r="I105" s="176">
        <v>4763</v>
      </c>
      <c r="J105" s="177"/>
      <c r="K105" s="177"/>
      <c r="L105" s="177"/>
      <c r="M105" s="175">
        <f t="shared" si="7"/>
        <v>1000</v>
      </c>
      <c r="N105" s="175" t="str">
        <f t="shared" si="5"/>
        <v/>
      </c>
      <c r="O105" s="109"/>
    </row>
    <row r="106" spans="1:15" s="105" customFormat="1">
      <c r="A106" s="123"/>
      <c r="B106" s="118">
        <v>72</v>
      </c>
      <c r="C106" s="121" t="s">
        <v>69</v>
      </c>
      <c r="D106" s="121"/>
      <c r="E106" s="121" t="s">
        <v>317</v>
      </c>
      <c r="F106" s="21"/>
      <c r="G106" s="104" t="s">
        <v>64</v>
      </c>
      <c r="H106" s="175">
        <f t="shared" si="6"/>
        <v>4000</v>
      </c>
      <c r="I106" s="176">
        <v>4763</v>
      </c>
      <c r="J106" s="177"/>
      <c r="K106" s="177"/>
      <c r="L106" s="177"/>
      <c r="M106" s="175">
        <f t="shared" si="7"/>
        <v>1000</v>
      </c>
      <c r="N106" s="175" t="str">
        <f t="shared" si="5"/>
        <v/>
      </c>
      <c r="O106" s="109"/>
    </row>
    <row r="107" spans="1:15" s="105" customFormat="1">
      <c r="A107" s="123"/>
      <c r="B107" s="118">
        <v>73</v>
      </c>
      <c r="C107" s="121" t="s">
        <v>69</v>
      </c>
      <c r="D107" s="121"/>
      <c r="E107" s="121" t="s">
        <v>318</v>
      </c>
      <c r="F107" s="21"/>
      <c r="G107" s="104" t="s">
        <v>64</v>
      </c>
      <c r="H107" s="175">
        <f t="shared" si="6"/>
        <v>4000</v>
      </c>
      <c r="I107" s="176">
        <v>4763</v>
      </c>
      <c r="J107" s="177"/>
      <c r="K107" s="177"/>
      <c r="L107" s="177"/>
      <c r="M107" s="175">
        <f t="shared" si="7"/>
        <v>1000</v>
      </c>
      <c r="N107" s="175" t="str">
        <f t="shared" si="5"/>
        <v/>
      </c>
      <c r="O107" s="109"/>
    </row>
    <row r="108" spans="1:15" s="105" customFormat="1">
      <c r="A108" s="123"/>
      <c r="B108" s="118">
        <v>74</v>
      </c>
      <c r="C108" s="121" t="s">
        <v>69</v>
      </c>
      <c r="D108" s="121"/>
      <c r="E108" s="121" t="s">
        <v>319</v>
      </c>
      <c r="F108" s="21"/>
      <c r="G108" s="104" t="s">
        <v>64</v>
      </c>
      <c r="H108" s="175">
        <f t="shared" si="6"/>
        <v>4000</v>
      </c>
      <c r="I108" s="176">
        <v>4763</v>
      </c>
      <c r="J108" s="177"/>
      <c r="K108" s="177"/>
      <c r="L108" s="177"/>
      <c r="M108" s="175">
        <f t="shared" si="7"/>
        <v>1000</v>
      </c>
      <c r="N108" s="175" t="str">
        <f t="shared" si="5"/>
        <v/>
      </c>
      <c r="O108" s="109"/>
    </row>
    <row r="109" spans="1:15" s="105" customFormat="1">
      <c r="A109" s="123"/>
      <c r="B109" s="118">
        <v>75</v>
      </c>
      <c r="C109" s="121" t="s">
        <v>69</v>
      </c>
      <c r="D109" s="121"/>
      <c r="E109" s="121" t="s">
        <v>320</v>
      </c>
      <c r="F109" s="21"/>
      <c r="G109" s="104" t="s">
        <v>64</v>
      </c>
      <c r="H109" s="175">
        <f t="shared" si="6"/>
        <v>4000</v>
      </c>
      <c r="I109" s="176">
        <v>4763</v>
      </c>
      <c r="J109" s="177"/>
      <c r="K109" s="177"/>
      <c r="L109" s="177"/>
      <c r="M109" s="175">
        <f t="shared" si="7"/>
        <v>1000</v>
      </c>
      <c r="N109" s="175" t="str">
        <f t="shared" si="5"/>
        <v/>
      </c>
      <c r="O109" s="109"/>
    </row>
    <row r="110" spans="1:15" s="105" customFormat="1">
      <c r="A110" s="123"/>
      <c r="B110" s="118">
        <v>76</v>
      </c>
      <c r="C110" s="121" t="s">
        <v>69</v>
      </c>
      <c r="D110" s="121"/>
      <c r="E110" s="121" t="s">
        <v>321</v>
      </c>
      <c r="F110" s="21"/>
      <c r="G110" s="104" t="s">
        <v>64</v>
      </c>
      <c r="H110" s="175">
        <f t="shared" si="6"/>
        <v>4000</v>
      </c>
      <c r="I110" s="176">
        <v>4763</v>
      </c>
      <c r="J110" s="177"/>
      <c r="K110" s="177"/>
      <c r="L110" s="177"/>
      <c r="M110" s="175">
        <f t="shared" si="7"/>
        <v>1000</v>
      </c>
      <c r="N110" s="175" t="str">
        <f t="shared" si="5"/>
        <v/>
      </c>
      <c r="O110" s="109"/>
    </row>
    <row r="111" spans="1:15" s="105" customFormat="1">
      <c r="A111" s="123"/>
      <c r="B111" s="118">
        <v>77</v>
      </c>
      <c r="C111" s="121" t="s">
        <v>65</v>
      </c>
      <c r="D111" s="121"/>
      <c r="E111" s="121" t="s">
        <v>322</v>
      </c>
      <c r="F111" s="21"/>
      <c r="G111" s="104" t="s">
        <v>64</v>
      </c>
      <c r="H111" s="175">
        <f t="shared" si="6"/>
        <v>4000</v>
      </c>
      <c r="I111" s="176">
        <v>4763</v>
      </c>
      <c r="J111" s="177"/>
      <c r="K111" s="177"/>
      <c r="L111" s="177"/>
      <c r="M111" s="175">
        <f t="shared" si="7"/>
        <v>1000</v>
      </c>
      <c r="N111" s="175" t="str">
        <f t="shared" si="5"/>
        <v/>
      </c>
      <c r="O111" s="109"/>
    </row>
    <row r="112" spans="1:15" s="105" customFormat="1">
      <c r="A112" s="123"/>
      <c r="B112" s="118">
        <v>78</v>
      </c>
      <c r="C112" s="121" t="s">
        <v>69</v>
      </c>
      <c r="D112" s="121"/>
      <c r="E112" s="121" t="s">
        <v>323</v>
      </c>
      <c r="F112" s="21"/>
      <c r="G112" s="104" t="s">
        <v>64</v>
      </c>
      <c r="H112" s="175">
        <f t="shared" si="6"/>
        <v>4000</v>
      </c>
      <c r="I112" s="176">
        <v>4763</v>
      </c>
      <c r="J112" s="177"/>
      <c r="K112" s="177"/>
      <c r="L112" s="177"/>
      <c r="M112" s="175">
        <f t="shared" si="7"/>
        <v>1000</v>
      </c>
      <c r="N112" s="175" t="str">
        <f t="shared" si="5"/>
        <v/>
      </c>
      <c r="O112" s="109"/>
    </row>
    <row r="113" spans="1:15" s="105" customFormat="1">
      <c r="A113" s="123"/>
      <c r="B113" s="118">
        <v>79</v>
      </c>
      <c r="C113" s="121" t="s">
        <v>69</v>
      </c>
      <c r="D113" s="121"/>
      <c r="E113" s="121" t="s">
        <v>324</v>
      </c>
      <c r="F113" s="21"/>
      <c r="G113" s="104" t="s">
        <v>64</v>
      </c>
      <c r="H113" s="175">
        <f t="shared" si="6"/>
        <v>4000</v>
      </c>
      <c r="I113" s="176">
        <v>4763</v>
      </c>
      <c r="J113" s="177"/>
      <c r="K113" s="177"/>
      <c r="L113" s="177"/>
      <c r="M113" s="175">
        <f t="shared" si="7"/>
        <v>1000</v>
      </c>
      <c r="N113" s="175" t="str">
        <f t="shared" si="5"/>
        <v/>
      </c>
      <c r="O113" s="109"/>
    </row>
    <row r="114" spans="1:15" s="105" customFormat="1">
      <c r="A114" s="123"/>
      <c r="B114" s="118">
        <v>80</v>
      </c>
      <c r="C114" s="121" t="s">
        <v>67</v>
      </c>
      <c r="D114" s="121"/>
      <c r="E114" s="121" t="s">
        <v>325</v>
      </c>
      <c r="F114" s="21"/>
      <c r="G114" s="104" t="s">
        <v>64</v>
      </c>
      <c r="H114" s="175">
        <f t="shared" si="6"/>
        <v>4000</v>
      </c>
      <c r="I114" s="176">
        <v>4763</v>
      </c>
      <c r="J114" s="177"/>
      <c r="K114" s="177"/>
      <c r="L114" s="177"/>
      <c r="M114" s="175">
        <f t="shared" si="7"/>
        <v>1000</v>
      </c>
      <c r="N114" s="175" t="str">
        <f t="shared" si="5"/>
        <v/>
      </c>
      <c r="O114" s="109"/>
    </row>
    <row r="115" spans="1:15" s="105" customFormat="1">
      <c r="A115" s="123"/>
      <c r="B115" s="118">
        <v>81</v>
      </c>
      <c r="C115" s="121" t="s">
        <v>65</v>
      </c>
      <c r="D115" s="121"/>
      <c r="E115" s="121" t="s">
        <v>326</v>
      </c>
      <c r="F115" s="21"/>
      <c r="G115" s="104" t="s">
        <v>64</v>
      </c>
      <c r="H115" s="175">
        <f t="shared" si="6"/>
        <v>4000</v>
      </c>
      <c r="I115" s="176">
        <v>4763</v>
      </c>
      <c r="J115" s="177"/>
      <c r="K115" s="177"/>
      <c r="L115" s="177"/>
      <c r="M115" s="175">
        <f t="shared" si="7"/>
        <v>1000</v>
      </c>
      <c r="N115" s="175" t="str">
        <f t="shared" si="5"/>
        <v/>
      </c>
      <c r="O115" s="109"/>
    </row>
    <row r="116" spans="1:15" s="105" customFormat="1">
      <c r="A116" s="123"/>
      <c r="B116" s="118">
        <v>82</v>
      </c>
      <c r="C116" s="121" t="s">
        <v>65</v>
      </c>
      <c r="D116" s="121"/>
      <c r="E116" s="121" t="s">
        <v>327</v>
      </c>
      <c r="F116" s="21"/>
      <c r="G116" s="104" t="s">
        <v>64</v>
      </c>
      <c r="H116" s="175">
        <f t="shared" si="6"/>
        <v>4000</v>
      </c>
      <c r="I116" s="176">
        <v>4763</v>
      </c>
      <c r="J116" s="177"/>
      <c r="K116" s="177"/>
      <c r="L116" s="177"/>
      <c r="M116" s="175">
        <f t="shared" si="7"/>
        <v>1000</v>
      </c>
      <c r="N116" s="175" t="str">
        <f t="shared" si="5"/>
        <v/>
      </c>
      <c r="O116" s="109"/>
    </row>
    <row r="117" spans="1:15" s="105" customFormat="1">
      <c r="A117" s="123"/>
      <c r="B117" s="118">
        <v>83</v>
      </c>
      <c r="C117" s="121" t="s">
        <v>69</v>
      </c>
      <c r="D117" s="121"/>
      <c r="E117" s="121" t="s">
        <v>328</v>
      </c>
      <c r="F117" s="21"/>
      <c r="G117" s="104" t="s">
        <v>64</v>
      </c>
      <c r="H117" s="175">
        <f t="shared" si="6"/>
        <v>4000</v>
      </c>
      <c r="I117" s="176">
        <v>4763</v>
      </c>
      <c r="J117" s="177"/>
      <c r="K117" s="177"/>
      <c r="L117" s="177"/>
      <c r="M117" s="175">
        <f t="shared" si="7"/>
        <v>1000</v>
      </c>
      <c r="N117" s="175" t="str">
        <f t="shared" si="5"/>
        <v/>
      </c>
      <c r="O117" s="109"/>
    </row>
    <row r="118" spans="1:15" s="105" customFormat="1">
      <c r="A118" s="123"/>
      <c r="B118" s="118">
        <v>84</v>
      </c>
      <c r="C118" s="121" t="s">
        <v>69</v>
      </c>
      <c r="D118" s="121"/>
      <c r="E118" s="121" t="s">
        <v>329</v>
      </c>
      <c r="F118" s="21"/>
      <c r="G118" s="104" t="s">
        <v>64</v>
      </c>
      <c r="H118" s="175">
        <f t="shared" si="6"/>
        <v>4000</v>
      </c>
      <c r="I118" s="176">
        <v>4763</v>
      </c>
      <c r="J118" s="177"/>
      <c r="K118" s="177"/>
      <c r="L118" s="177"/>
      <c r="M118" s="175">
        <f t="shared" si="7"/>
        <v>1000</v>
      </c>
      <c r="N118" s="175" t="str">
        <f t="shared" si="5"/>
        <v/>
      </c>
      <c r="O118" s="109"/>
    </row>
    <row r="119" spans="1:15" s="105" customFormat="1">
      <c r="A119" s="123"/>
      <c r="B119" s="118">
        <v>85</v>
      </c>
      <c r="C119" s="121" t="s">
        <v>69</v>
      </c>
      <c r="D119" s="121"/>
      <c r="E119" s="121" t="s">
        <v>330</v>
      </c>
      <c r="F119" s="21"/>
      <c r="G119" s="104" t="s">
        <v>64</v>
      </c>
      <c r="H119" s="175">
        <f t="shared" si="6"/>
        <v>4000</v>
      </c>
      <c r="I119" s="176">
        <v>4763</v>
      </c>
      <c r="J119" s="177"/>
      <c r="K119" s="177"/>
      <c r="L119" s="177"/>
      <c r="M119" s="175">
        <f t="shared" si="7"/>
        <v>1000</v>
      </c>
      <c r="N119" s="175" t="str">
        <f t="shared" si="5"/>
        <v/>
      </c>
      <c r="O119" s="109"/>
    </row>
    <row r="120" spans="1:15" s="105" customFormat="1">
      <c r="A120" s="123"/>
      <c r="B120" s="118">
        <v>86</v>
      </c>
      <c r="C120" s="121" t="s">
        <v>69</v>
      </c>
      <c r="D120" s="121"/>
      <c r="E120" s="121" t="s">
        <v>331</v>
      </c>
      <c r="F120" s="21"/>
      <c r="G120" s="104" t="s">
        <v>64</v>
      </c>
      <c r="H120" s="175">
        <f t="shared" si="6"/>
        <v>4000</v>
      </c>
      <c r="I120" s="176">
        <v>4763</v>
      </c>
      <c r="J120" s="177"/>
      <c r="K120" s="177"/>
      <c r="L120" s="177"/>
      <c r="M120" s="175">
        <f t="shared" si="7"/>
        <v>1000</v>
      </c>
      <c r="N120" s="175" t="str">
        <f t="shared" si="5"/>
        <v/>
      </c>
      <c r="O120" s="109"/>
    </row>
    <row r="121" spans="1:15" s="105" customFormat="1">
      <c r="A121" s="123"/>
      <c r="B121" s="118">
        <v>87</v>
      </c>
      <c r="C121" s="121" t="s">
        <v>69</v>
      </c>
      <c r="D121" s="121"/>
      <c r="E121" s="121" t="s">
        <v>332</v>
      </c>
      <c r="F121" s="21"/>
      <c r="G121" s="104" t="s">
        <v>64</v>
      </c>
      <c r="H121" s="175">
        <f t="shared" si="6"/>
        <v>4000</v>
      </c>
      <c r="I121" s="176">
        <v>4763</v>
      </c>
      <c r="J121" s="177"/>
      <c r="K121" s="177"/>
      <c r="L121" s="177"/>
      <c r="M121" s="175">
        <f t="shared" si="7"/>
        <v>1000</v>
      </c>
      <c r="N121" s="175" t="str">
        <f t="shared" si="5"/>
        <v/>
      </c>
      <c r="O121" s="109"/>
    </row>
    <row r="122" spans="1:15" s="105" customFormat="1">
      <c r="A122" s="123"/>
      <c r="B122" s="118">
        <v>88</v>
      </c>
      <c r="C122" s="121" t="s">
        <v>65</v>
      </c>
      <c r="D122" s="121"/>
      <c r="E122" s="121" t="s">
        <v>333</v>
      </c>
      <c r="F122" s="21"/>
      <c r="G122" s="104" t="s">
        <v>64</v>
      </c>
      <c r="H122" s="175">
        <f t="shared" si="6"/>
        <v>4000</v>
      </c>
      <c r="I122" s="176">
        <v>4763</v>
      </c>
      <c r="J122" s="177"/>
      <c r="K122" s="177"/>
      <c r="L122" s="177"/>
      <c r="M122" s="175">
        <f t="shared" si="7"/>
        <v>1000</v>
      </c>
      <c r="N122" s="175" t="str">
        <f t="shared" si="5"/>
        <v/>
      </c>
      <c r="O122" s="109"/>
    </row>
    <row r="123" spans="1:15" s="105" customFormat="1">
      <c r="A123" s="123"/>
      <c r="B123" s="118">
        <v>89</v>
      </c>
      <c r="C123" s="121" t="s">
        <v>65</v>
      </c>
      <c r="D123" s="121"/>
      <c r="E123" s="121" t="s">
        <v>334</v>
      </c>
      <c r="F123" s="21"/>
      <c r="G123" s="104" t="s">
        <v>64</v>
      </c>
      <c r="H123" s="175">
        <f t="shared" si="6"/>
        <v>4000</v>
      </c>
      <c r="I123" s="176">
        <v>4763</v>
      </c>
      <c r="J123" s="177"/>
      <c r="K123" s="177"/>
      <c r="L123" s="177"/>
      <c r="M123" s="175">
        <f t="shared" si="7"/>
        <v>1000</v>
      </c>
      <c r="N123" s="175" t="str">
        <f t="shared" si="5"/>
        <v/>
      </c>
      <c r="O123" s="109"/>
    </row>
    <row r="124" spans="1:15" s="105" customFormat="1">
      <c r="A124" s="123"/>
      <c r="B124" s="118">
        <v>90</v>
      </c>
      <c r="C124" s="121" t="s">
        <v>69</v>
      </c>
      <c r="D124" s="121"/>
      <c r="E124" s="121" t="s">
        <v>335</v>
      </c>
      <c r="F124" s="21"/>
      <c r="G124" s="104" t="s">
        <v>64</v>
      </c>
      <c r="H124" s="175">
        <f t="shared" si="6"/>
        <v>4000</v>
      </c>
      <c r="I124" s="176">
        <v>4763</v>
      </c>
      <c r="J124" s="177"/>
      <c r="K124" s="177"/>
      <c r="L124" s="177"/>
      <c r="M124" s="175">
        <f t="shared" si="7"/>
        <v>1000</v>
      </c>
      <c r="N124" s="175" t="str">
        <f t="shared" si="5"/>
        <v/>
      </c>
      <c r="O124" s="109"/>
    </row>
    <row r="125" spans="1:15" s="105" customFormat="1">
      <c r="A125" s="123"/>
      <c r="B125" s="118">
        <v>91</v>
      </c>
      <c r="C125" s="121" t="s">
        <v>76</v>
      </c>
      <c r="D125" s="121"/>
      <c r="E125" s="121" t="s">
        <v>336</v>
      </c>
      <c r="F125" s="21"/>
      <c r="G125" s="104" t="s">
        <v>64</v>
      </c>
      <c r="H125" s="175">
        <f t="shared" si="6"/>
        <v>4000</v>
      </c>
      <c r="I125" s="176">
        <v>4763</v>
      </c>
      <c r="J125" s="177"/>
      <c r="K125" s="177"/>
      <c r="L125" s="177"/>
      <c r="M125" s="175">
        <f t="shared" si="7"/>
        <v>1000</v>
      </c>
      <c r="N125" s="175" t="str">
        <f t="shared" si="5"/>
        <v/>
      </c>
      <c r="O125" s="109"/>
    </row>
    <row r="126" spans="1:15" s="105" customFormat="1">
      <c r="A126" s="123"/>
      <c r="B126" s="118">
        <v>92</v>
      </c>
      <c r="C126" s="121" t="s">
        <v>76</v>
      </c>
      <c r="D126" s="121"/>
      <c r="E126" s="121" t="s">
        <v>337</v>
      </c>
      <c r="F126" s="21"/>
      <c r="G126" s="104" t="s">
        <v>64</v>
      </c>
      <c r="H126" s="175">
        <f t="shared" si="6"/>
        <v>4000</v>
      </c>
      <c r="I126" s="176">
        <v>4763</v>
      </c>
      <c r="J126" s="177"/>
      <c r="K126" s="177"/>
      <c r="L126" s="177"/>
      <c r="M126" s="175">
        <f t="shared" si="7"/>
        <v>1000</v>
      </c>
      <c r="N126" s="175" t="str">
        <f t="shared" si="5"/>
        <v/>
      </c>
      <c r="O126" s="109"/>
    </row>
    <row r="127" spans="1:15" s="105" customFormat="1">
      <c r="A127" s="123"/>
      <c r="B127" s="118">
        <v>93</v>
      </c>
      <c r="C127" s="121" t="s">
        <v>76</v>
      </c>
      <c r="D127" s="121"/>
      <c r="E127" s="121" t="s">
        <v>338</v>
      </c>
      <c r="F127" s="21"/>
      <c r="G127" s="104" t="s">
        <v>64</v>
      </c>
      <c r="H127" s="175">
        <f t="shared" si="6"/>
        <v>4000</v>
      </c>
      <c r="I127" s="176">
        <v>4763</v>
      </c>
      <c r="J127" s="177"/>
      <c r="K127" s="177"/>
      <c r="L127" s="177"/>
      <c r="M127" s="175">
        <f t="shared" si="7"/>
        <v>1000</v>
      </c>
      <c r="N127" s="175" t="str">
        <f t="shared" si="5"/>
        <v/>
      </c>
      <c r="O127" s="109"/>
    </row>
    <row r="128" spans="1:15" s="105" customFormat="1">
      <c r="A128" s="123"/>
      <c r="B128" s="118">
        <v>94</v>
      </c>
      <c r="C128" s="121" t="s">
        <v>69</v>
      </c>
      <c r="D128" s="121"/>
      <c r="E128" s="121" t="s">
        <v>339</v>
      </c>
      <c r="F128" s="21"/>
      <c r="G128" s="104" t="s">
        <v>64</v>
      </c>
      <c r="H128" s="175">
        <f t="shared" si="6"/>
        <v>4000</v>
      </c>
      <c r="I128" s="176">
        <v>4763</v>
      </c>
      <c r="J128" s="177"/>
      <c r="K128" s="177"/>
      <c r="L128" s="177"/>
      <c r="M128" s="175">
        <f t="shared" si="7"/>
        <v>1000</v>
      </c>
      <c r="N128" s="175" t="str">
        <f t="shared" si="5"/>
        <v/>
      </c>
      <c r="O128" s="109"/>
    </row>
    <row r="129" spans="1:15" s="105" customFormat="1">
      <c r="A129" s="123"/>
      <c r="B129" s="118">
        <v>95</v>
      </c>
      <c r="C129" s="121" t="s">
        <v>69</v>
      </c>
      <c r="D129" s="121"/>
      <c r="E129" s="121" t="s">
        <v>340</v>
      </c>
      <c r="F129" s="21"/>
      <c r="G129" s="104" t="s">
        <v>64</v>
      </c>
      <c r="H129" s="175">
        <f t="shared" si="6"/>
        <v>4000</v>
      </c>
      <c r="I129" s="176">
        <v>4763</v>
      </c>
      <c r="J129" s="177"/>
      <c r="K129" s="177"/>
      <c r="L129" s="177"/>
      <c r="M129" s="175">
        <f t="shared" si="7"/>
        <v>1000</v>
      </c>
      <c r="N129" s="175" t="str">
        <f t="shared" si="5"/>
        <v/>
      </c>
      <c r="O129" s="109"/>
    </row>
    <row r="130" spans="1:15" s="105" customFormat="1">
      <c r="A130" s="123"/>
      <c r="B130" s="118">
        <v>96</v>
      </c>
      <c r="C130" s="121" t="s">
        <v>69</v>
      </c>
      <c r="D130" s="121"/>
      <c r="E130" s="121" t="s">
        <v>341</v>
      </c>
      <c r="F130" s="21"/>
      <c r="G130" s="104" t="s">
        <v>64</v>
      </c>
      <c r="H130" s="175">
        <f t="shared" si="6"/>
        <v>4000</v>
      </c>
      <c r="I130" s="176">
        <v>4763</v>
      </c>
      <c r="J130" s="177"/>
      <c r="K130" s="177"/>
      <c r="L130" s="177"/>
      <c r="M130" s="175">
        <f t="shared" si="7"/>
        <v>1000</v>
      </c>
      <c r="N130" s="175" t="str">
        <f t="shared" si="5"/>
        <v/>
      </c>
      <c r="O130" s="109"/>
    </row>
    <row r="131" spans="1:15" s="105" customFormat="1">
      <c r="A131" s="123"/>
      <c r="B131" s="118">
        <v>97</v>
      </c>
      <c r="C131" s="121" t="s">
        <v>69</v>
      </c>
      <c r="D131" s="121"/>
      <c r="E131" s="121" t="s">
        <v>342</v>
      </c>
      <c r="F131" s="21"/>
      <c r="G131" s="104" t="s">
        <v>64</v>
      </c>
      <c r="H131" s="175">
        <f t="shared" si="6"/>
        <v>4000</v>
      </c>
      <c r="I131" s="176">
        <v>4763</v>
      </c>
      <c r="J131" s="177"/>
      <c r="K131" s="177"/>
      <c r="L131" s="177"/>
      <c r="M131" s="175">
        <f t="shared" si="7"/>
        <v>1000</v>
      </c>
      <c r="N131" s="175" t="str">
        <f t="shared" si="5"/>
        <v/>
      </c>
      <c r="O131" s="109"/>
    </row>
    <row r="132" spans="1:15" s="105" customFormat="1">
      <c r="A132" s="123"/>
      <c r="B132" s="118">
        <v>98</v>
      </c>
      <c r="C132" s="121" t="s">
        <v>62</v>
      </c>
      <c r="D132" s="121"/>
      <c r="E132" s="121" t="s">
        <v>343</v>
      </c>
      <c r="F132" s="21"/>
      <c r="G132" s="104" t="s">
        <v>64</v>
      </c>
      <c r="H132" s="175">
        <f t="shared" si="6"/>
        <v>4000</v>
      </c>
      <c r="I132" s="176">
        <v>4763</v>
      </c>
      <c r="J132" s="177"/>
      <c r="K132" s="177"/>
      <c r="L132" s="177"/>
      <c r="M132" s="175">
        <f t="shared" si="7"/>
        <v>1000</v>
      </c>
      <c r="N132" s="175" t="str">
        <f t="shared" si="5"/>
        <v/>
      </c>
      <c r="O132" s="109"/>
    </row>
    <row r="133" spans="1:15" s="105" customFormat="1">
      <c r="A133" s="123"/>
      <c r="B133" s="118">
        <v>99</v>
      </c>
      <c r="C133" s="121" t="s">
        <v>62</v>
      </c>
      <c r="D133" s="121"/>
      <c r="E133" s="121" t="s">
        <v>344</v>
      </c>
      <c r="F133" s="21"/>
      <c r="G133" s="104" t="s">
        <v>64</v>
      </c>
      <c r="H133" s="175">
        <f t="shared" si="6"/>
        <v>4000</v>
      </c>
      <c r="I133" s="176">
        <v>4763</v>
      </c>
      <c r="J133" s="177"/>
      <c r="K133" s="177"/>
      <c r="L133" s="177"/>
      <c r="M133" s="175">
        <f t="shared" si="7"/>
        <v>1000</v>
      </c>
      <c r="N133" s="175" t="str">
        <f t="shared" ref="N133:N195" si="8">IF(F133&gt;0,10000,"")</f>
        <v/>
      </c>
      <c r="O133" s="109"/>
    </row>
    <row r="134" spans="1:15" s="105" customFormat="1">
      <c r="A134" s="123"/>
      <c r="B134" s="118">
        <v>100</v>
      </c>
      <c r="C134" s="121" t="s">
        <v>69</v>
      </c>
      <c r="D134" s="121"/>
      <c r="E134" s="121" t="s">
        <v>345</v>
      </c>
      <c r="F134" s="21"/>
      <c r="G134" s="104" t="s">
        <v>64</v>
      </c>
      <c r="H134" s="175">
        <f t="shared" si="6"/>
        <v>4000</v>
      </c>
      <c r="I134" s="176">
        <v>4763</v>
      </c>
      <c r="J134" s="177"/>
      <c r="K134" s="177"/>
      <c r="L134" s="177"/>
      <c r="M134" s="175">
        <f t="shared" si="7"/>
        <v>1000</v>
      </c>
      <c r="N134" s="175" t="str">
        <f t="shared" si="8"/>
        <v/>
      </c>
      <c r="O134" s="109"/>
    </row>
    <row r="135" spans="1:15" s="105" customFormat="1">
      <c r="A135" s="123"/>
      <c r="B135" s="118">
        <v>101</v>
      </c>
      <c r="C135" s="121" t="s">
        <v>69</v>
      </c>
      <c r="D135" s="121"/>
      <c r="E135" s="121" t="s">
        <v>346</v>
      </c>
      <c r="F135" s="21"/>
      <c r="G135" s="104" t="s">
        <v>64</v>
      </c>
      <c r="H135" s="175">
        <f t="shared" ref="H135:H198" si="9">IF(E135&gt;0,4000,"")</f>
        <v>4000</v>
      </c>
      <c r="I135" s="176">
        <v>4763</v>
      </c>
      <c r="J135" s="177"/>
      <c r="K135" s="177"/>
      <c r="L135" s="177"/>
      <c r="M135" s="175">
        <f t="shared" si="7"/>
        <v>1000</v>
      </c>
      <c r="N135" s="175" t="str">
        <f t="shared" si="8"/>
        <v/>
      </c>
      <c r="O135" s="109"/>
    </row>
    <row r="136" spans="1:15" s="105" customFormat="1">
      <c r="A136" s="123"/>
      <c r="B136" s="118">
        <v>102</v>
      </c>
      <c r="C136" s="121" t="s">
        <v>69</v>
      </c>
      <c r="D136" s="121"/>
      <c r="E136" s="121" t="s">
        <v>347</v>
      </c>
      <c r="F136" s="21"/>
      <c r="G136" s="104" t="s">
        <v>64</v>
      </c>
      <c r="H136" s="175">
        <f t="shared" si="9"/>
        <v>4000</v>
      </c>
      <c r="I136" s="176">
        <v>4763</v>
      </c>
      <c r="J136" s="177"/>
      <c r="K136" s="177"/>
      <c r="L136" s="177"/>
      <c r="M136" s="175">
        <f t="shared" si="7"/>
        <v>1000</v>
      </c>
      <c r="N136" s="175" t="str">
        <f t="shared" si="8"/>
        <v/>
      </c>
      <c r="O136" s="109"/>
    </row>
    <row r="137" spans="1:15" s="105" customFormat="1">
      <c r="A137" s="123"/>
      <c r="B137" s="118">
        <v>103</v>
      </c>
      <c r="C137" s="121" t="s">
        <v>69</v>
      </c>
      <c r="D137" s="121"/>
      <c r="E137" s="121" t="s">
        <v>348</v>
      </c>
      <c r="F137" s="21"/>
      <c r="G137" s="104" t="s">
        <v>64</v>
      </c>
      <c r="H137" s="175">
        <f t="shared" si="9"/>
        <v>4000</v>
      </c>
      <c r="I137" s="176">
        <v>4763</v>
      </c>
      <c r="J137" s="177"/>
      <c r="K137" s="177"/>
      <c r="L137" s="177"/>
      <c r="M137" s="175">
        <f t="shared" si="7"/>
        <v>1000</v>
      </c>
      <c r="N137" s="175" t="str">
        <f t="shared" si="8"/>
        <v/>
      </c>
      <c r="O137" s="109"/>
    </row>
    <row r="138" spans="1:15" s="105" customFormat="1">
      <c r="A138" s="123"/>
      <c r="B138" s="118">
        <v>104</v>
      </c>
      <c r="C138" s="121" t="s">
        <v>69</v>
      </c>
      <c r="D138" s="121"/>
      <c r="E138" s="121" t="s">
        <v>349</v>
      </c>
      <c r="F138" s="21"/>
      <c r="G138" s="104" t="s">
        <v>64</v>
      </c>
      <c r="H138" s="175">
        <f t="shared" si="9"/>
        <v>4000</v>
      </c>
      <c r="I138" s="176">
        <v>4763</v>
      </c>
      <c r="J138" s="177"/>
      <c r="K138" s="177"/>
      <c r="L138" s="177"/>
      <c r="M138" s="175">
        <f t="shared" si="7"/>
        <v>1000</v>
      </c>
      <c r="N138" s="175" t="str">
        <f t="shared" si="8"/>
        <v/>
      </c>
      <c r="O138" s="109"/>
    </row>
    <row r="139" spans="1:15" s="105" customFormat="1">
      <c r="A139" s="123"/>
      <c r="B139" s="118">
        <v>105</v>
      </c>
      <c r="C139" s="121" t="s">
        <v>69</v>
      </c>
      <c r="D139" s="121"/>
      <c r="E139" s="121" t="s">
        <v>350</v>
      </c>
      <c r="F139" s="21"/>
      <c r="G139" s="104" t="s">
        <v>64</v>
      </c>
      <c r="H139" s="175">
        <f t="shared" si="9"/>
        <v>4000</v>
      </c>
      <c r="I139" s="176">
        <v>4763</v>
      </c>
      <c r="J139" s="177"/>
      <c r="K139" s="177"/>
      <c r="L139" s="177"/>
      <c r="M139" s="175">
        <f t="shared" si="7"/>
        <v>1000</v>
      </c>
      <c r="N139" s="175" t="str">
        <f t="shared" si="8"/>
        <v/>
      </c>
      <c r="O139" s="109"/>
    </row>
    <row r="140" spans="1:15" s="105" customFormat="1">
      <c r="A140" s="123"/>
      <c r="B140" s="118">
        <v>106</v>
      </c>
      <c r="C140" s="121" t="s">
        <v>65</v>
      </c>
      <c r="D140" s="121"/>
      <c r="E140" s="121" t="s">
        <v>351</v>
      </c>
      <c r="F140" s="21"/>
      <c r="G140" s="104" t="s">
        <v>64</v>
      </c>
      <c r="H140" s="175">
        <f t="shared" si="9"/>
        <v>4000</v>
      </c>
      <c r="I140" s="176">
        <v>4763</v>
      </c>
      <c r="J140" s="177"/>
      <c r="K140" s="177"/>
      <c r="L140" s="177"/>
      <c r="M140" s="175">
        <f t="shared" ref="M140:M202" si="10">IF(E140&gt;0,1000,"")</f>
        <v>1000</v>
      </c>
      <c r="N140" s="175" t="str">
        <f t="shared" si="8"/>
        <v/>
      </c>
      <c r="O140" s="109"/>
    </row>
    <row r="141" spans="1:15" s="105" customFormat="1">
      <c r="A141" s="123"/>
      <c r="B141" s="118">
        <v>107</v>
      </c>
      <c r="C141" s="121" t="s">
        <v>90</v>
      </c>
      <c r="D141" s="121"/>
      <c r="E141" s="121" t="s">
        <v>352</v>
      </c>
      <c r="F141" s="21"/>
      <c r="G141" s="104" t="s">
        <v>64</v>
      </c>
      <c r="H141" s="175">
        <f t="shared" si="9"/>
        <v>4000</v>
      </c>
      <c r="I141" s="176">
        <v>4763</v>
      </c>
      <c r="J141" s="177"/>
      <c r="K141" s="177"/>
      <c r="L141" s="177"/>
      <c r="M141" s="175">
        <f t="shared" si="10"/>
        <v>1000</v>
      </c>
      <c r="N141" s="175" t="str">
        <f t="shared" si="8"/>
        <v/>
      </c>
      <c r="O141" s="109"/>
    </row>
    <row r="142" spans="1:15" s="105" customFormat="1">
      <c r="A142" s="123"/>
      <c r="B142" s="118">
        <v>108</v>
      </c>
      <c r="C142" s="121" t="s">
        <v>92</v>
      </c>
      <c r="D142" s="121"/>
      <c r="E142" s="121" t="s">
        <v>353</v>
      </c>
      <c r="F142" s="21"/>
      <c r="G142" s="104" t="s">
        <v>64</v>
      </c>
      <c r="H142" s="175">
        <f t="shared" si="9"/>
        <v>4000</v>
      </c>
      <c r="I142" s="176">
        <v>4763</v>
      </c>
      <c r="J142" s="177"/>
      <c r="K142" s="177"/>
      <c r="L142" s="177"/>
      <c r="M142" s="175">
        <f t="shared" si="10"/>
        <v>1000</v>
      </c>
      <c r="N142" s="175" t="str">
        <f t="shared" si="8"/>
        <v/>
      </c>
      <c r="O142" s="109"/>
    </row>
    <row r="143" spans="1:15" s="105" customFormat="1">
      <c r="A143" s="123"/>
      <c r="B143" s="118">
        <v>109</v>
      </c>
      <c r="C143" s="121" t="s">
        <v>92</v>
      </c>
      <c r="D143" s="121"/>
      <c r="E143" s="121" t="s">
        <v>354</v>
      </c>
      <c r="F143" s="21"/>
      <c r="G143" s="104" t="s">
        <v>64</v>
      </c>
      <c r="H143" s="175">
        <f t="shared" si="9"/>
        <v>4000</v>
      </c>
      <c r="I143" s="176">
        <v>4763</v>
      </c>
      <c r="J143" s="177"/>
      <c r="K143" s="177"/>
      <c r="L143" s="177"/>
      <c r="M143" s="175">
        <f t="shared" si="10"/>
        <v>1000</v>
      </c>
      <c r="N143" s="175" t="str">
        <f t="shared" si="8"/>
        <v/>
      </c>
      <c r="O143" s="109"/>
    </row>
    <row r="144" spans="1:15" s="105" customFormat="1">
      <c r="A144" s="123"/>
      <c r="B144" s="118">
        <v>110</v>
      </c>
      <c r="C144" s="121" t="s">
        <v>92</v>
      </c>
      <c r="D144" s="121"/>
      <c r="E144" s="121" t="s">
        <v>355</v>
      </c>
      <c r="F144" s="21"/>
      <c r="G144" s="104" t="s">
        <v>64</v>
      </c>
      <c r="H144" s="175">
        <f t="shared" si="9"/>
        <v>4000</v>
      </c>
      <c r="I144" s="176">
        <v>4763</v>
      </c>
      <c r="J144" s="177"/>
      <c r="K144" s="177"/>
      <c r="L144" s="177"/>
      <c r="M144" s="175">
        <f t="shared" si="10"/>
        <v>1000</v>
      </c>
      <c r="N144" s="175" t="str">
        <f t="shared" si="8"/>
        <v/>
      </c>
      <c r="O144" s="109"/>
    </row>
    <row r="145" spans="1:15" s="105" customFormat="1">
      <c r="A145" s="123"/>
      <c r="B145" s="118">
        <v>111</v>
      </c>
      <c r="C145" s="121" t="s">
        <v>92</v>
      </c>
      <c r="D145" s="121"/>
      <c r="E145" s="121" t="s">
        <v>356</v>
      </c>
      <c r="F145" s="21"/>
      <c r="G145" s="104" t="s">
        <v>64</v>
      </c>
      <c r="H145" s="175">
        <f t="shared" si="9"/>
        <v>4000</v>
      </c>
      <c r="I145" s="176">
        <v>4763</v>
      </c>
      <c r="J145" s="177"/>
      <c r="K145" s="177"/>
      <c r="L145" s="177"/>
      <c r="M145" s="175">
        <f t="shared" si="10"/>
        <v>1000</v>
      </c>
      <c r="N145" s="175" t="str">
        <f t="shared" si="8"/>
        <v/>
      </c>
      <c r="O145" s="109"/>
    </row>
    <row r="146" spans="1:15" s="105" customFormat="1">
      <c r="A146" s="123"/>
      <c r="B146" s="118">
        <v>112</v>
      </c>
      <c r="C146" s="121" t="s">
        <v>92</v>
      </c>
      <c r="D146" s="121"/>
      <c r="E146" s="121" t="s">
        <v>357</v>
      </c>
      <c r="F146" s="21"/>
      <c r="G146" s="104" t="s">
        <v>64</v>
      </c>
      <c r="H146" s="175">
        <f t="shared" si="9"/>
        <v>4000</v>
      </c>
      <c r="I146" s="176">
        <v>4763</v>
      </c>
      <c r="J146" s="177"/>
      <c r="K146" s="177"/>
      <c r="L146" s="177"/>
      <c r="M146" s="175">
        <f t="shared" si="10"/>
        <v>1000</v>
      </c>
      <c r="N146" s="175" t="str">
        <f t="shared" si="8"/>
        <v/>
      </c>
      <c r="O146" s="109"/>
    </row>
    <row r="147" spans="1:15" s="105" customFormat="1">
      <c r="A147" s="123"/>
      <c r="B147" s="118">
        <v>113</v>
      </c>
      <c r="C147" s="121" t="s">
        <v>92</v>
      </c>
      <c r="D147" s="121"/>
      <c r="E147" s="121" t="s">
        <v>358</v>
      </c>
      <c r="F147" s="21"/>
      <c r="G147" s="104" t="s">
        <v>64</v>
      </c>
      <c r="H147" s="175">
        <f t="shared" si="9"/>
        <v>4000</v>
      </c>
      <c r="I147" s="176">
        <v>4763</v>
      </c>
      <c r="J147" s="177"/>
      <c r="K147" s="177"/>
      <c r="L147" s="177"/>
      <c r="M147" s="175">
        <f t="shared" si="10"/>
        <v>1000</v>
      </c>
      <c r="N147" s="175" t="str">
        <f t="shared" si="8"/>
        <v/>
      </c>
      <c r="O147" s="109"/>
    </row>
    <row r="148" spans="1:15" s="105" customFormat="1">
      <c r="A148" s="123"/>
      <c r="B148" s="118">
        <v>114</v>
      </c>
      <c r="C148" s="121" t="s">
        <v>65</v>
      </c>
      <c r="D148" s="121"/>
      <c r="E148" s="121" t="s">
        <v>359</v>
      </c>
      <c r="F148" s="21"/>
      <c r="G148" s="104" t="s">
        <v>64</v>
      </c>
      <c r="H148" s="175">
        <f t="shared" si="9"/>
        <v>4000</v>
      </c>
      <c r="I148" s="176">
        <v>4763</v>
      </c>
      <c r="J148" s="177"/>
      <c r="K148" s="177"/>
      <c r="L148" s="177"/>
      <c r="M148" s="175">
        <f t="shared" si="10"/>
        <v>1000</v>
      </c>
      <c r="N148" s="175" t="str">
        <f t="shared" si="8"/>
        <v/>
      </c>
      <c r="O148" s="109"/>
    </row>
    <row r="149" spans="1:15" s="105" customFormat="1">
      <c r="A149" s="123"/>
      <c r="B149" s="118">
        <v>115</v>
      </c>
      <c r="C149" s="121" t="s">
        <v>71</v>
      </c>
      <c r="D149" s="121"/>
      <c r="E149" s="121" t="s">
        <v>360</v>
      </c>
      <c r="F149" s="21"/>
      <c r="G149" s="104" t="s">
        <v>64</v>
      </c>
      <c r="H149" s="175">
        <f t="shared" si="9"/>
        <v>4000</v>
      </c>
      <c r="I149" s="176">
        <v>4763</v>
      </c>
      <c r="J149" s="177"/>
      <c r="K149" s="177"/>
      <c r="L149" s="177"/>
      <c r="M149" s="175">
        <f t="shared" si="10"/>
        <v>1000</v>
      </c>
      <c r="N149" s="175" t="str">
        <f t="shared" si="8"/>
        <v/>
      </c>
      <c r="O149" s="109"/>
    </row>
    <row r="150" spans="1:15" s="105" customFormat="1">
      <c r="A150" s="122"/>
      <c r="B150" s="118">
        <v>116</v>
      </c>
      <c r="C150" s="121" t="s">
        <v>62</v>
      </c>
      <c r="D150" s="121"/>
      <c r="E150" s="121" t="s">
        <v>361</v>
      </c>
      <c r="F150" s="21"/>
      <c r="G150" s="104" t="s">
        <v>64</v>
      </c>
      <c r="H150" s="175">
        <f t="shared" si="9"/>
        <v>4000</v>
      </c>
      <c r="I150" s="176">
        <v>4763</v>
      </c>
      <c r="J150" s="177"/>
      <c r="K150" s="177"/>
      <c r="L150" s="177"/>
      <c r="M150" s="175">
        <f t="shared" si="10"/>
        <v>1000</v>
      </c>
      <c r="N150" s="175" t="str">
        <f t="shared" si="8"/>
        <v/>
      </c>
      <c r="O150" s="109"/>
    </row>
    <row r="151" spans="1:15" s="105" customFormat="1">
      <c r="A151" s="123"/>
      <c r="B151" s="118">
        <v>117</v>
      </c>
      <c r="C151" s="121" t="s">
        <v>62</v>
      </c>
      <c r="D151" s="121"/>
      <c r="E151" s="121" t="s">
        <v>362</v>
      </c>
      <c r="F151" s="21"/>
      <c r="G151" s="104" t="s">
        <v>64</v>
      </c>
      <c r="H151" s="175">
        <f t="shared" si="9"/>
        <v>4000</v>
      </c>
      <c r="I151" s="176">
        <v>4763</v>
      </c>
      <c r="J151" s="177"/>
      <c r="K151" s="177"/>
      <c r="L151" s="177"/>
      <c r="M151" s="175">
        <f t="shared" si="10"/>
        <v>1000</v>
      </c>
      <c r="N151" s="175" t="str">
        <f t="shared" si="8"/>
        <v/>
      </c>
      <c r="O151" s="109"/>
    </row>
    <row r="152" spans="1:15" s="105" customFormat="1">
      <c r="A152" s="123"/>
      <c r="B152" s="118">
        <v>118</v>
      </c>
      <c r="C152" s="121" t="s">
        <v>65</v>
      </c>
      <c r="D152" s="121"/>
      <c r="E152" s="121" t="s">
        <v>363</v>
      </c>
      <c r="F152" s="21"/>
      <c r="G152" s="104" t="s">
        <v>64</v>
      </c>
      <c r="H152" s="175">
        <f t="shared" si="9"/>
        <v>4000</v>
      </c>
      <c r="I152" s="176">
        <v>4763</v>
      </c>
      <c r="J152" s="177"/>
      <c r="K152" s="177"/>
      <c r="L152" s="177"/>
      <c r="M152" s="175">
        <f t="shared" si="10"/>
        <v>1000</v>
      </c>
      <c r="N152" s="175" t="str">
        <f t="shared" si="8"/>
        <v/>
      </c>
      <c r="O152" s="109"/>
    </row>
    <row r="153" spans="1:15" s="105" customFormat="1">
      <c r="A153" s="123"/>
      <c r="B153" s="118">
        <v>119</v>
      </c>
      <c r="C153" s="121" t="s">
        <v>65</v>
      </c>
      <c r="D153" s="121"/>
      <c r="E153" s="121" t="s">
        <v>364</v>
      </c>
      <c r="F153" s="21"/>
      <c r="G153" s="104" t="s">
        <v>64</v>
      </c>
      <c r="H153" s="175">
        <f t="shared" si="9"/>
        <v>4000</v>
      </c>
      <c r="I153" s="176">
        <v>4763</v>
      </c>
      <c r="J153" s="177"/>
      <c r="K153" s="177"/>
      <c r="L153" s="177"/>
      <c r="M153" s="175">
        <f t="shared" si="10"/>
        <v>1000</v>
      </c>
      <c r="N153" s="175" t="str">
        <f t="shared" si="8"/>
        <v/>
      </c>
      <c r="O153" s="109"/>
    </row>
    <row r="154" spans="1:15" s="105" customFormat="1">
      <c r="A154" s="123"/>
      <c r="B154" s="118">
        <v>120</v>
      </c>
      <c r="C154" s="121" t="s">
        <v>65</v>
      </c>
      <c r="D154" s="121"/>
      <c r="E154" s="121" t="s">
        <v>365</v>
      </c>
      <c r="F154" s="21"/>
      <c r="G154" s="104" t="s">
        <v>64</v>
      </c>
      <c r="H154" s="175">
        <f t="shared" si="9"/>
        <v>4000</v>
      </c>
      <c r="I154" s="176">
        <v>4763</v>
      </c>
      <c r="J154" s="177"/>
      <c r="K154" s="177"/>
      <c r="L154" s="177"/>
      <c r="M154" s="175">
        <f t="shared" si="10"/>
        <v>1000</v>
      </c>
      <c r="N154" s="175" t="str">
        <f t="shared" si="8"/>
        <v/>
      </c>
      <c r="O154" s="109"/>
    </row>
    <row r="155" spans="1:15" s="105" customFormat="1">
      <c r="A155" s="123"/>
      <c r="B155" s="118">
        <v>121</v>
      </c>
      <c r="C155" s="121" t="s">
        <v>65</v>
      </c>
      <c r="D155" s="121"/>
      <c r="E155" s="121" t="s">
        <v>366</v>
      </c>
      <c r="F155" s="21"/>
      <c r="G155" s="104" t="s">
        <v>64</v>
      </c>
      <c r="H155" s="175">
        <f t="shared" si="9"/>
        <v>4000</v>
      </c>
      <c r="I155" s="176">
        <v>4763</v>
      </c>
      <c r="J155" s="177"/>
      <c r="K155" s="177"/>
      <c r="L155" s="177"/>
      <c r="M155" s="175">
        <f t="shared" si="10"/>
        <v>1000</v>
      </c>
      <c r="N155" s="175" t="str">
        <f t="shared" si="8"/>
        <v/>
      </c>
      <c r="O155" s="109"/>
    </row>
    <row r="156" spans="1:15" s="105" customFormat="1">
      <c r="A156" s="123"/>
      <c r="B156" s="118">
        <v>122</v>
      </c>
      <c r="C156" s="121" t="s">
        <v>65</v>
      </c>
      <c r="D156" s="121"/>
      <c r="E156" s="121" t="s">
        <v>367</v>
      </c>
      <c r="F156" s="21"/>
      <c r="G156" s="104" t="s">
        <v>64</v>
      </c>
      <c r="H156" s="175">
        <f t="shared" si="9"/>
        <v>4000</v>
      </c>
      <c r="I156" s="176">
        <v>4763</v>
      </c>
      <c r="J156" s="177"/>
      <c r="K156" s="177"/>
      <c r="L156" s="177"/>
      <c r="M156" s="175">
        <f t="shared" si="10"/>
        <v>1000</v>
      </c>
      <c r="N156" s="175" t="str">
        <f t="shared" si="8"/>
        <v/>
      </c>
      <c r="O156" s="109"/>
    </row>
    <row r="157" spans="1:15" s="105" customFormat="1">
      <c r="A157" s="123"/>
      <c r="B157" s="118">
        <v>123</v>
      </c>
      <c r="C157" s="121" t="s">
        <v>71</v>
      </c>
      <c r="D157" s="121"/>
      <c r="E157" s="121" t="s">
        <v>368</v>
      </c>
      <c r="F157" s="21"/>
      <c r="G157" s="104" t="s">
        <v>64</v>
      </c>
      <c r="H157" s="175">
        <f t="shared" si="9"/>
        <v>4000</v>
      </c>
      <c r="I157" s="176">
        <v>4763</v>
      </c>
      <c r="J157" s="177"/>
      <c r="K157" s="177"/>
      <c r="L157" s="177"/>
      <c r="M157" s="175">
        <f t="shared" si="10"/>
        <v>1000</v>
      </c>
      <c r="N157" s="175" t="str">
        <f t="shared" si="8"/>
        <v/>
      </c>
      <c r="O157" s="109"/>
    </row>
    <row r="158" spans="1:15" s="105" customFormat="1">
      <c r="A158" s="123"/>
      <c r="B158" s="118">
        <v>124</v>
      </c>
      <c r="C158" s="121" t="s">
        <v>71</v>
      </c>
      <c r="D158" s="121"/>
      <c r="E158" s="121" t="s">
        <v>369</v>
      </c>
      <c r="F158" s="21"/>
      <c r="G158" s="104" t="s">
        <v>64</v>
      </c>
      <c r="H158" s="175">
        <f t="shared" si="9"/>
        <v>4000</v>
      </c>
      <c r="I158" s="176">
        <v>4763</v>
      </c>
      <c r="J158" s="177"/>
      <c r="K158" s="177"/>
      <c r="L158" s="177"/>
      <c r="M158" s="175">
        <f t="shared" si="10"/>
        <v>1000</v>
      </c>
      <c r="N158" s="175" t="str">
        <f t="shared" si="8"/>
        <v/>
      </c>
      <c r="O158" s="109"/>
    </row>
    <row r="159" spans="1:15" s="105" customFormat="1">
      <c r="A159" s="123"/>
      <c r="B159" s="118">
        <v>125</v>
      </c>
      <c r="C159" s="121" t="s">
        <v>71</v>
      </c>
      <c r="D159" s="121"/>
      <c r="E159" s="121" t="s">
        <v>370</v>
      </c>
      <c r="F159" s="21"/>
      <c r="G159" s="104" t="s">
        <v>64</v>
      </c>
      <c r="H159" s="175">
        <f t="shared" si="9"/>
        <v>4000</v>
      </c>
      <c r="I159" s="176">
        <v>4763</v>
      </c>
      <c r="J159" s="177"/>
      <c r="K159" s="177"/>
      <c r="L159" s="177"/>
      <c r="M159" s="175">
        <f t="shared" si="10"/>
        <v>1000</v>
      </c>
      <c r="N159" s="175" t="str">
        <f t="shared" si="8"/>
        <v/>
      </c>
      <c r="O159" s="109"/>
    </row>
    <row r="160" spans="1:15" s="105" customFormat="1">
      <c r="A160" s="123"/>
      <c r="B160" s="118">
        <v>126</v>
      </c>
      <c r="C160" s="121" t="s">
        <v>71</v>
      </c>
      <c r="D160" s="121"/>
      <c r="E160" s="121" t="s">
        <v>371</v>
      </c>
      <c r="F160" s="21"/>
      <c r="G160" s="104" t="s">
        <v>64</v>
      </c>
      <c r="H160" s="175">
        <f t="shared" si="9"/>
        <v>4000</v>
      </c>
      <c r="I160" s="176">
        <v>4763</v>
      </c>
      <c r="J160" s="177"/>
      <c r="K160" s="177"/>
      <c r="L160" s="177"/>
      <c r="M160" s="175">
        <f t="shared" si="10"/>
        <v>1000</v>
      </c>
      <c r="N160" s="175" t="str">
        <f t="shared" si="8"/>
        <v/>
      </c>
      <c r="O160" s="109"/>
    </row>
    <row r="161" spans="1:15" s="105" customFormat="1">
      <c r="A161" s="123"/>
      <c r="B161" s="118">
        <v>127</v>
      </c>
      <c r="C161" s="121" t="s">
        <v>71</v>
      </c>
      <c r="D161" s="121"/>
      <c r="E161" s="121" t="s">
        <v>372</v>
      </c>
      <c r="F161" s="21"/>
      <c r="G161" s="104" t="s">
        <v>64</v>
      </c>
      <c r="H161" s="175">
        <f t="shared" si="9"/>
        <v>4000</v>
      </c>
      <c r="I161" s="176">
        <v>4763</v>
      </c>
      <c r="J161" s="177"/>
      <c r="K161" s="177"/>
      <c r="L161" s="177"/>
      <c r="M161" s="175">
        <f t="shared" si="10"/>
        <v>1000</v>
      </c>
      <c r="N161" s="175" t="str">
        <f t="shared" si="8"/>
        <v/>
      </c>
      <c r="O161" s="109"/>
    </row>
    <row r="162" spans="1:15" s="105" customFormat="1">
      <c r="A162" s="123"/>
      <c r="B162" s="118">
        <v>128</v>
      </c>
      <c r="C162" s="121" t="s">
        <v>71</v>
      </c>
      <c r="D162" s="121"/>
      <c r="E162" s="121" t="s">
        <v>373</v>
      </c>
      <c r="F162" s="21"/>
      <c r="G162" s="104" t="s">
        <v>64</v>
      </c>
      <c r="H162" s="175">
        <f t="shared" si="9"/>
        <v>4000</v>
      </c>
      <c r="I162" s="176">
        <v>4763</v>
      </c>
      <c r="J162" s="177"/>
      <c r="K162" s="177"/>
      <c r="L162" s="177"/>
      <c r="M162" s="175">
        <f t="shared" si="10"/>
        <v>1000</v>
      </c>
      <c r="N162" s="175" t="str">
        <f t="shared" si="8"/>
        <v/>
      </c>
      <c r="O162" s="109"/>
    </row>
    <row r="163" spans="1:15" s="105" customFormat="1">
      <c r="A163" s="123"/>
      <c r="B163" s="118">
        <v>129</v>
      </c>
      <c r="C163" s="121" t="s">
        <v>65</v>
      </c>
      <c r="D163" s="121"/>
      <c r="E163" s="121" t="s">
        <v>374</v>
      </c>
      <c r="F163" s="21"/>
      <c r="G163" s="104" t="s">
        <v>64</v>
      </c>
      <c r="H163" s="175">
        <f t="shared" si="9"/>
        <v>4000</v>
      </c>
      <c r="I163" s="176">
        <v>4763</v>
      </c>
      <c r="J163" s="177"/>
      <c r="K163" s="177"/>
      <c r="L163" s="177"/>
      <c r="M163" s="175">
        <f t="shared" si="10"/>
        <v>1000</v>
      </c>
      <c r="N163" s="175" t="str">
        <f t="shared" si="8"/>
        <v/>
      </c>
      <c r="O163" s="109"/>
    </row>
    <row r="164" spans="1:15" s="105" customFormat="1">
      <c r="A164" s="123"/>
      <c r="B164" s="118">
        <v>130</v>
      </c>
      <c r="C164" s="121" t="s">
        <v>69</v>
      </c>
      <c r="D164" s="121"/>
      <c r="E164" s="121" t="s">
        <v>375</v>
      </c>
      <c r="F164" s="21"/>
      <c r="G164" s="104" t="s">
        <v>64</v>
      </c>
      <c r="H164" s="175">
        <f t="shared" si="9"/>
        <v>4000</v>
      </c>
      <c r="I164" s="176">
        <v>4763</v>
      </c>
      <c r="J164" s="177"/>
      <c r="K164" s="177"/>
      <c r="L164" s="177"/>
      <c r="M164" s="175">
        <f t="shared" si="10"/>
        <v>1000</v>
      </c>
      <c r="N164" s="175" t="str">
        <f t="shared" si="8"/>
        <v/>
      </c>
      <c r="O164" s="109"/>
    </row>
    <row r="165" spans="1:15" s="105" customFormat="1">
      <c r="A165" s="123"/>
      <c r="B165" s="118">
        <v>131</v>
      </c>
      <c r="C165" s="121" t="s">
        <v>69</v>
      </c>
      <c r="D165" s="121"/>
      <c r="E165" s="121" t="s">
        <v>376</v>
      </c>
      <c r="F165" s="21"/>
      <c r="G165" s="104" t="s">
        <v>64</v>
      </c>
      <c r="H165" s="175">
        <f t="shared" si="9"/>
        <v>4000</v>
      </c>
      <c r="I165" s="176">
        <v>4763</v>
      </c>
      <c r="J165" s="177"/>
      <c r="K165" s="177"/>
      <c r="L165" s="177"/>
      <c r="M165" s="175">
        <f t="shared" si="10"/>
        <v>1000</v>
      </c>
      <c r="N165" s="175" t="str">
        <f t="shared" si="8"/>
        <v/>
      </c>
      <c r="O165" s="109"/>
    </row>
    <row r="166" spans="1:15" s="105" customFormat="1">
      <c r="A166" s="123"/>
      <c r="B166" s="118">
        <v>132</v>
      </c>
      <c r="C166" s="121" t="s">
        <v>69</v>
      </c>
      <c r="D166" s="121"/>
      <c r="E166" s="121" t="s">
        <v>377</v>
      </c>
      <c r="F166" s="21"/>
      <c r="G166" s="104" t="s">
        <v>64</v>
      </c>
      <c r="H166" s="175">
        <f t="shared" si="9"/>
        <v>4000</v>
      </c>
      <c r="I166" s="176">
        <v>4763</v>
      </c>
      <c r="J166" s="177"/>
      <c r="K166" s="177"/>
      <c r="L166" s="177"/>
      <c r="M166" s="175">
        <f t="shared" si="10"/>
        <v>1000</v>
      </c>
      <c r="N166" s="175" t="str">
        <f t="shared" si="8"/>
        <v/>
      </c>
      <c r="O166" s="109"/>
    </row>
    <row r="167" spans="1:15" s="105" customFormat="1">
      <c r="A167" s="123"/>
      <c r="B167" s="118">
        <v>133</v>
      </c>
      <c r="C167" s="126"/>
      <c r="D167" s="121"/>
      <c r="E167" s="126" t="s">
        <v>378</v>
      </c>
      <c r="F167" s="21"/>
      <c r="G167" s="104" t="s">
        <v>64</v>
      </c>
      <c r="H167" s="175">
        <f t="shared" si="9"/>
        <v>4000</v>
      </c>
      <c r="I167" s="176">
        <v>4763</v>
      </c>
      <c r="J167" s="177"/>
      <c r="K167" s="177"/>
      <c r="L167" s="177"/>
      <c r="M167" s="175">
        <f t="shared" si="10"/>
        <v>1000</v>
      </c>
      <c r="N167" s="175" t="str">
        <f t="shared" si="8"/>
        <v/>
      </c>
      <c r="O167" s="109"/>
    </row>
    <row r="168" spans="1:15" s="105" customFormat="1">
      <c r="A168" s="123"/>
      <c r="B168" s="118">
        <v>134</v>
      </c>
      <c r="C168" s="126"/>
      <c r="D168" s="121"/>
      <c r="E168" s="126" t="s">
        <v>379</v>
      </c>
      <c r="F168" s="21"/>
      <c r="G168" s="104" t="s">
        <v>64</v>
      </c>
      <c r="H168" s="175">
        <f t="shared" si="9"/>
        <v>4000</v>
      </c>
      <c r="I168" s="176">
        <v>4763</v>
      </c>
      <c r="J168" s="177"/>
      <c r="K168" s="177"/>
      <c r="L168" s="177"/>
      <c r="M168" s="175">
        <f t="shared" si="10"/>
        <v>1000</v>
      </c>
      <c r="N168" s="175" t="str">
        <f t="shared" si="8"/>
        <v/>
      </c>
      <c r="O168" s="109"/>
    </row>
    <row r="169" spans="1:15" s="105" customFormat="1">
      <c r="A169" s="123"/>
      <c r="B169" s="118">
        <v>135</v>
      </c>
      <c r="C169" s="126"/>
      <c r="D169" s="121"/>
      <c r="E169" s="126" t="s">
        <v>380</v>
      </c>
      <c r="F169" s="21"/>
      <c r="G169" s="104" t="s">
        <v>64</v>
      </c>
      <c r="H169" s="175">
        <f t="shared" si="9"/>
        <v>4000</v>
      </c>
      <c r="I169" s="176">
        <v>4763</v>
      </c>
      <c r="J169" s="177"/>
      <c r="K169" s="177"/>
      <c r="L169" s="177"/>
      <c r="M169" s="175">
        <f t="shared" si="10"/>
        <v>1000</v>
      </c>
      <c r="N169" s="175" t="str">
        <f t="shared" si="8"/>
        <v/>
      </c>
      <c r="O169" s="109"/>
    </row>
    <row r="170" spans="1:15" s="105" customFormat="1">
      <c r="A170" s="123"/>
      <c r="B170" s="118">
        <v>136</v>
      </c>
      <c r="C170" s="126"/>
      <c r="D170" s="121"/>
      <c r="E170" s="126" t="s">
        <v>381</v>
      </c>
      <c r="F170" s="21"/>
      <c r="G170" s="104" t="s">
        <v>64</v>
      </c>
      <c r="H170" s="175">
        <f t="shared" si="9"/>
        <v>4000</v>
      </c>
      <c r="I170" s="176">
        <v>4763</v>
      </c>
      <c r="J170" s="177"/>
      <c r="K170" s="177"/>
      <c r="L170" s="177"/>
      <c r="M170" s="175">
        <f t="shared" si="10"/>
        <v>1000</v>
      </c>
      <c r="N170" s="175" t="str">
        <f t="shared" si="8"/>
        <v/>
      </c>
      <c r="O170" s="109"/>
    </row>
    <row r="171" spans="1:15" s="105" customFormat="1">
      <c r="A171" s="123"/>
      <c r="B171" s="118">
        <v>137</v>
      </c>
      <c r="C171" s="126"/>
      <c r="D171" s="121"/>
      <c r="E171" s="126" t="s">
        <v>382</v>
      </c>
      <c r="F171" s="21"/>
      <c r="G171" s="104" t="s">
        <v>64</v>
      </c>
      <c r="H171" s="175">
        <f t="shared" si="9"/>
        <v>4000</v>
      </c>
      <c r="I171" s="176">
        <v>4763</v>
      </c>
      <c r="J171" s="177"/>
      <c r="K171" s="177"/>
      <c r="L171" s="177"/>
      <c r="M171" s="175">
        <f t="shared" si="10"/>
        <v>1000</v>
      </c>
      <c r="N171" s="175" t="str">
        <f t="shared" si="8"/>
        <v/>
      </c>
      <c r="O171" s="109"/>
    </row>
    <row r="172" spans="1:15" s="105" customFormat="1">
      <c r="A172" s="120">
        <v>43605</v>
      </c>
      <c r="B172" s="118"/>
      <c r="C172" s="111"/>
      <c r="D172" s="111"/>
      <c r="E172" s="111"/>
      <c r="F172" s="21"/>
      <c r="G172" s="104"/>
      <c r="H172" s="175" t="str">
        <f t="shared" si="9"/>
        <v/>
      </c>
      <c r="I172" s="176" t="str">
        <f t="shared" ref="I172:I198" si="11">IF(F172&gt;0,4763,"")</f>
        <v/>
      </c>
      <c r="J172" s="177"/>
      <c r="K172" s="177"/>
      <c r="L172" s="177"/>
      <c r="M172" s="175" t="str">
        <f t="shared" si="10"/>
        <v/>
      </c>
      <c r="N172" s="175" t="str">
        <f t="shared" si="8"/>
        <v/>
      </c>
      <c r="O172" s="109"/>
    </row>
    <row r="173" spans="1:15" s="105" customFormat="1">
      <c r="A173" s="125" t="s">
        <v>384</v>
      </c>
      <c r="B173" s="118">
        <v>1</v>
      </c>
      <c r="C173" s="121" t="s">
        <v>85</v>
      </c>
      <c r="D173" s="121"/>
      <c r="E173" s="121" t="s">
        <v>385</v>
      </c>
      <c r="F173" s="21"/>
      <c r="G173" s="104" t="s">
        <v>64</v>
      </c>
      <c r="H173" s="175">
        <f t="shared" si="9"/>
        <v>4000</v>
      </c>
      <c r="I173" s="176" t="str">
        <f t="shared" si="11"/>
        <v/>
      </c>
      <c r="J173" s="177"/>
      <c r="K173" s="177"/>
      <c r="L173" s="177"/>
      <c r="M173" s="175">
        <f t="shared" si="10"/>
        <v>1000</v>
      </c>
      <c r="N173" s="175" t="str">
        <f t="shared" si="8"/>
        <v/>
      </c>
      <c r="O173" s="109"/>
    </row>
    <row r="174" spans="1:15" s="105" customFormat="1">
      <c r="A174" s="120">
        <v>43607</v>
      </c>
      <c r="B174" s="118"/>
      <c r="C174" s="111"/>
      <c r="D174" s="111"/>
      <c r="E174" s="111"/>
      <c r="F174" s="21"/>
      <c r="G174" s="104"/>
      <c r="H174" s="175" t="str">
        <f t="shared" si="9"/>
        <v/>
      </c>
      <c r="I174" s="176" t="str">
        <f t="shared" si="11"/>
        <v/>
      </c>
      <c r="J174" s="177"/>
      <c r="K174" s="177"/>
      <c r="L174" s="177"/>
      <c r="M174" s="175" t="str">
        <f t="shared" si="10"/>
        <v/>
      </c>
      <c r="N174" s="175" t="str">
        <f t="shared" si="8"/>
        <v/>
      </c>
      <c r="O174" s="109"/>
    </row>
    <row r="175" spans="1:15" s="105" customFormat="1">
      <c r="A175" s="124" t="s">
        <v>386</v>
      </c>
      <c r="B175" s="118">
        <v>1</v>
      </c>
      <c r="C175" s="121" t="s">
        <v>67</v>
      </c>
      <c r="D175" s="121"/>
      <c r="E175" s="121" t="s">
        <v>387</v>
      </c>
      <c r="F175" s="21"/>
      <c r="G175" s="104" t="s">
        <v>64</v>
      </c>
      <c r="H175" s="175">
        <f t="shared" si="9"/>
        <v>4000</v>
      </c>
      <c r="I175" s="176">
        <v>4763</v>
      </c>
      <c r="J175" s="177"/>
      <c r="K175" s="177"/>
      <c r="L175" s="177"/>
      <c r="M175" s="175">
        <f t="shared" si="10"/>
        <v>1000</v>
      </c>
      <c r="N175" s="175" t="str">
        <f t="shared" si="8"/>
        <v/>
      </c>
      <c r="O175" s="109"/>
    </row>
    <row r="176" spans="1:15" s="105" customFormat="1">
      <c r="A176" s="120">
        <v>43615</v>
      </c>
      <c r="B176" s="118"/>
      <c r="C176" s="111"/>
      <c r="D176" s="111"/>
      <c r="E176" s="111"/>
      <c r="F176" s="21"/>
      <c r="G176" s="104"/>
      <c r="H176" s="175" t="str">
        <f t="shared" si="9"/>
        <v/>
      </c>
      <c r="I176" s="176" t="str">
        <f t="shared" si="11"/>
        <v/>
      </c>
      <c r="J176" s="177"/>
      <c r="K176" s="177"/>
      <c r="L176" s="177"/>
      <c r="M176" s="175" t="str">
        <f t="shared" si="10"/>
        <v/>
      </c>
      <c r="N176" s="175" t="str">
        <f t="shared" si="8"/>
        <v/>
      </c>
      <c r="O176" s="109"/>
    </row>
    <row r="177" spans="1:15" s="105" customFormat="1">
      <c r="A177" s="124" t="s">
        <v>388</v>
      </c>
      <c r="B177" s="118">
        <v>1</v>
      </c>
      <c r="C177" s="121" t="s">
        <v>76</v>
      </c>
      <c r="D177" s="121"/>
      <c r="E177" s="121" t="s">
        <v>389</v>
      </c>
      <c r="F177" s="21"/>
      <c r="G177" s="104" t="s">
        <v>64</v>
      </c>
      <c r="H177" s="175">
        <f t="shared" si="9"/>
        <v>4000</v>
      </c>
      <c r="I177" s="176" t="str">
        <f t="shared" si="11"/>
        <v/>
      </c>
      <c r="J177" s="177"/>
      <c r="K177" s="177"/>
      <c r="L177" s="177"/>
      <c r="M177" s="175">
        <f t="shared" si="10"/>
        <v>1000</v>
      </c>
      <c r="N177" s="175" t="str">
        <f t="shared" si="8"/>
        <v/>
      </c>
      <c r="O177" s="109"/>
    </row>
    <row r="178" spans="1:15" s="105" customFormat="1">
      <c r="A178" s="125"/>
      <c r="B178" s="118"/>
      <c r="C178" s="111"/>
      <c r="D178" s="111"/>
      <c r="E178" s="111"/>
      <c r="F178" s="21"/>
      <c r="G178" s="104"/>
      <c r="H178" s="175" t="str">
        <f t="shared" si="9"/>
        <v/>
      </c>
      <c r="I178" s="176" t="str">
        <f t="shared" si="11"/>
        <v/>
      </c>
      <c r="J178" s="177"/>
      <c r="K178" s="177"/>
      <c r="L178" s="177"/>
      <c r="M178" s="175" t="str">
        <f t="shared" si="10"/>
        <v/>
      </c>
      <c r="N178" s="175" t="str">
        <f t="shared" si="8"/>
        <v/>
      </c>
      <c r="O178" s="109"/>
    </row>
    <row r="179" spans="1:15" s="105" customFormat="1">
      <c r="A179" s="125" t="s">
        <v>390</v>
      </c>
      <c r="B179" s="118">
        <v>1</v>
      </c>
      <c r="C179" s="121" t="s">
        <v>69</v>
      </c>
      <c r="D179" s="121"/>
      <c r="E179" s="121" t="s">
        <v>391</v>
      </c>
      <c r="F179" s="21"/>
      <c r="G179" s="104" t="s">
        <v>64</v>
      </c>
      <c r="H179" s="175">
        <f t="shared" si="9"/>
        <v>4000</v>
      </c>
      <c r="I179" s="176" t="str">
        <f t="shared" si="11"/>
        <v/>
      </c>
      <c r="J179" s="177"/>
      <c r="K179" s="177"/>
      <c r="L179" s="177"/>
      <c r="M179" s="175">
        <f t="shared" si="10"/>
        <v>1000</v>
      </c>
      <c r="N179" s="175" t="str">
        <f t="shared" si="8"/>
        <v/>
      </c>
      <c r="O179" s="109"/>
    </row>
    <row r="180" spans="1:15" s="105" customFormat="1">
      <c r="A180" s="123"/>
      <c r="B180" s="118">
        <v>2</v>
      </c>
      <c r="C180" s="121" t="s">
        <v>69</v>
      </c>
      <c r="D180" s="121"/>
      <c r="E180" s="121" t="s">
        <v>392</v>
      </c>
      <c r="F180" s="21"/>
      <c r="G180" s="104" t="s">
        <v>64</v>
      </c>
      <c r="H180" s="175">
        <f t="shared" si="9"/>
        <v>4000</v>
      </c>
      <c r="I180" s="176" t="str">
        <f t="shared" si="11"/>
        <v/>
      </c>
      <c r="J180" s="177"/>
      <c r="K180" s="177"/>
      <c r="L180" s="177"/>
      <c r="M180" s="175">
        <f t="shared" si="10"/>
        <v>1000</v>
      </c>
      <c r="N180" s="175" t="str">
        <f t="shared" si="8"/>
        <v/>
      </c>
      <c r="O180" s="109"/>
    </row>
    <row r="181" spans="1:15" s="105" customFormat="1">
      <c r="A181" s="123"/>
      <c r="B181" s="118">
        <v>3</v>
      </c>
      <c r="C181" s="121" t="s">
        <v>69</v>
      </c>
      <c r="D181" s="121"/>
      <c r="E181" s="121" t="s">
        <v>143</v>
      </c>
      <c r="F181" s="21"/>
      <c r="G181" s="104" t="s">
        <v>64</v>
      </c>
      <c r="H181" s="175">
        <f t="shared" si="9"/>
        <v>4000</v>
      </c>
      <c r="I181" s="176" t="str">
        <f t="shared" si="11"/>
        <v/>
      </c>
      <c r="J181" s="177"/>
      <c r="K181" s="177"/>
      <c r="L181" s="177"/>
      <c r="M181" s="175">
        <f t="shared" si="10"/>
        <v>1000</v>
      </c>
      <c r="N181" s="175" t="str">
        <f t="shared" si="8"/>
        <v/>
      </c>
      <c r="O181" s="109"/>
    </row>
    <row r="182" spans="1:15" s="105" customFormat="1">
      <c r="A182" s="123"/>
      <c r="B182" s="118">
        <v>4</v>
      </c>
      <c r="C182" s="121" t="s">
        <v>111</v>
      </c>
      <c r="D182" s="121"/>
      <c r="E182" s="121" t="s">
        <v>188</v>
      </c>
      <c r="F182" s="21"/>
      <c r="G182" s="104" t="s">
        <v>64</v>
      </c>
      <c r="H182" s="175">
        <f t="shared" si="9"/>
        <v>4000</v>
      </c>
      <c r="I182" s="176" t="str">
        <f t="shared" si="11"/>
        <v/>
      </c>
      <c r="J182" s="177"/>
      <c r="K182" s="177"/>
      <c r="L182" s="177"/>
      <c r="M182" s="175">
        <f t="shared" si="10"/>
        <v>1000</v>
      </c>
      <c r="N182" s="175" t="str">
        <f t="shared" si="8"/>
        <v/>
      </c>
      <c r="O182" s="109"/>
    </row>
    <row r="183" spans="1:15" s="105" customFormat="1">
      <c r="A183" s="123"/>
      <c r="B183" s="118">
        <v>5</v>
      </c>
      <c r="C183" s="121" t="s">
        <v>62</v>
      </c>
      <c r="D183" s="121"/>
      <c r="E183" s="121" t="s">
        <v>131</v>
      </c>
      <c r="F183" s="21"/>
      <c r="G183" s="104" t="s">
        <v>64</v>
      </c>
      <c r="H183" s="175">
        <f t="shared" si="9"/>
        <v>4000</v>
      </c>
      <c r="I183" s="176" t="str">
        <f t="shared" si="11"/>
        <v/>
      </c>
      <c r="J183" s="177"/>
      <c r="K183" s="177"/>
      <c r="L183" s="177"/>
      <c r="M183" s="175">
        <f t="shared" si="10"/>
        <v>1000</v>
      </c>
      <c r="N183" s="175" t="str">
        <f t="shared" si="8"/>
        <v/>
      </c>
      <c r="O183" s="109"/>
    </row>
    <row r="184" spans="1:15" s="105" customFormat="1">
      <c r="A184" s="123"/>
      <c r="B184" s="118">
        <v>6</v>
      </c>
      <c r="C184" s="121" t="s">
        <v>80</v>
      </c>
      <c r="D184" s="121"/>
      <c r="E184" s="121" t="s">
        <v>189</v>
      </c>
      <c r="F184" s="21"/>
      <c r="G184" s="104" t="s">
        <v>64</v>
      </c>
      <c r="H184" s="175">
        <f t="shared" si="9"/>
        <v>4000</v>
      </c>
      <c r="I184" s="176" t="str">
        <f t="shared" si="11"/>
        <v/>
      </c>
      <c r="J184" s="177"/>
      <c r="K184" s="177"/>
      <c r="L184" s="177"/>
      <c r="M184" s="175">
        <f t="shared" si="10"/>
        <v>1000</v>
      </c>
      <c r="N184" s="175" t="str">
        <f t="shared" si="8"/>
        <v/>
      </c>
      <c r="O184" s="109"/>
    </row>
    <row r="185" spans="1:15" s="105" customFormat="1">
      <c r="A185" s="123"/>
      <c r="B185" s="118">
        <v>7</v>
      </c>
      <c r="C185" s="121" t="s">
        <v>69</v>
      </c>
      <c r="D185" s="121"/>
      <c r="E185" s="121" t="s">
        <v>200</v>
      </c>
      <c r="F185" s="21"/>
      <c r="G185" s="104" t="s">
        <v>64</v>
      </c>
      <c r="H185" s="175">
        <f t="shared" si="9"/>
        <v>4000</v>
      </c>
      <c r="I185" s="176" t="str">
        <f t="shared" si="11"/>
        <v/>
      </c>
      <c r="J185" s="177"/>
      <c r="K185" s="177"/>
      <c r="L185" s="177"/>
      <c r="M185" s="175">
        <f t="shared" si="10"/>
        <v>1000</v>
      </c>
      <c r="N185" s="175" t="str">
        <f t="shared" si="8"/>
        <v/>
      </c>
      <c r="O185" s="109"/>
    </row>
    <row r="186" spans="1:15" s="105" customFormat="1">
      <c r="A186" s="123"/>
      <c r="B186" s="118">
        <v>8</v>
      </c>
      <c r="C186" s="121" t="s">
        <v>65</v>
      </c>
      <c r="D186" s="121"/>
      <c r="E186" s="121" t="s">
        <v>393</v>
      </c>
      <c r="F186" s="21"/>
      <c r="G186" s="104" t="s">
        <v>64</v>
      </c>
      <c r="H186" s="175">
        <f t="shared" si="9"/>
        <v>4000</v>
      </c>
      <c r="I186" s="176" t="str">
        <f t="shared" si="11"/>
        <v/>
      </c>
      <c r="J186" s="177"/>
      <c r="K186" s="177"/>
      <c r="L186" s="177"/>
      <c r="M186" s="175">
        <f t="shared" si="10"/>
        <v>1000</v>
      </c>
      <c r="N186" s="175" t="str">
        <f t="shared" si="8"/>
        <v/>
      </c>
      <c r="O186" s="109"/>
    </row>
    <row r="187" spans="1:15" s="105" customFormat="1">
      <c r="A187" s="123"/>
      <c r="B187" s="118">
        <v>9</v>
      </c>
      <c r="C187" s="121" t="s">
        <v>69</v>
      </c>
      <c r="D187" s="121"/>
      <c r="E187" s="121" t="s">
        <v>394</v>
      </c>
      <c r="F187" s="21"/>
      <c r="G187" s="104" t="s">
        <v>64</v>
      </c>
      <c r="H187" s="175">
        <f t="shared" si="9"/>
        <v>4000</v>
      </c>
      <c r="I187" s="176" t="str">
        <f t="shared" si="11"/>
        <v/>
      </c>
      <c r="J187" s="177"/>
      <c r="K187" s="177"/>
      <c r="L187" s="177"/>
      <c r="M187" s="175">
        <f t="shared" si="10"/>
        <v>1000</v>
      </c>
      <c r="N187" s="175" t="str">
        <f t="shared" si="8"/>
        <v/>
      </c>
      <c r="O187" s="109"/>
    </row>
    <row r="188" spans="1:15" s="105" customFormat="1">
      <c r="A188" s="123"/>
      <c r="B188" s="118">
        <v>10</v>
      </c>
      <c r="C188" s="121" t="s">
        <v>62</v>
      </c>
      <c r="D188" s="121"/>
      <c r="E188" s="121" t="s">
        <v>196</v>
      </c>
      <c r="F188" s="21"/>
      <c r="G188" s="104" t="s">
        <v>64</v>
      </c>
      <c r="H188" s="175">
        <f t="shared" si="9"/>
        <v>4000</v>
      </c>
      <c r="I188" s="176" t="str">
        <f t="shared" si="11"/>
        <v/>
      </c>
      <c r="J188" s="177"/>
      <c r="K188" s="177"/>
      <c r="L188" s="177"/>
      <c r="M188" s="175">
        <f t="shared" si="10"/>
        <v>1000</v>
      </c>
      <c r="N188" s="175" t="str">
        <f t="shared" si="8"/>
        <v/>
      </c>
      <c r="O188" s="109"/>
    </row>
    <row r="189" spans="1:15" s="105" customFormat="1">
      <c r="A189" s="123"/>
      <c r="B189" s="118">
        <v>11</v>
      </c>
      <c r="C189" s="121" t="s">
        <v>69</v>
      </c>
      <c r="D189" s="121"/>
      <c r="E189" s="121" t="s">
        <v>181</v>
      </c>
      <c r="F189" s="21"/>
      <c r="G189" s="104" t="s">
        <v>64</v>
      </c>
      <c r="H189" s="175">
        <f t="shared" si="9"/>
        <v>4000</v>
      </c>
      <c r="I189" s="176" t="str">
        <f t="shared" si="11"/>
        <v/>
      </c>
      <c r="J189" s="177"/>
      <c r="K189" s="177"/>
      <c r="L189" s="177"/>
      <c r="M189" s="175">
        <f t="shared" si="10"/>
        <v>1000</v>
      </c>
      <c r="N189" s="175" t="str">
        <f t="shared" si="8"/>
        <v/>
      </c>
      <c r="O189" s="109"/>
    </row>
    <row r="190" spans="1:15" s="105" customFormat="1">
      <c r="A190" s="123"/>
      <c r="B190" s="118">
        <v>12</v>
      </c>
      <c r="C190" s="121" t="s">
        <v>69</v>
      </c>
      <c r="D190" s="121"/>
      <c r="E190" s="121" t="s">
        <v>201</v>
      </c>
      <c r="F190" s="21"/>
      <c r="G190" s="104" t="s">
        <v>64</v>
      </c>
      <c r="H190" s="175">
        <f t="shared" si="9"/>
        <v>4000</v>
      </c>
      <c r="I190" s="176" t="str">
        <f t="shared" si="11"/>
        <v/>
      </c>
      <c r="J190" s="177"/>
      <c r="K190" s="177"/>
      <c r="L190" s="177"/>
      <c r="M190" s="175">
        <f t="shared" si="10"/>
        <v>1000</v>
      </c>
      <c r="N190" s="175" t="str">
        <f t="shared" si="8"/>
        <v/>
      </c>
      <c r="O190" s="109"/>
    </row>
    <row r="191" spans="1:15" s="105" customFormat="1">
      <c r="A191" s="123"/>
      <c r="B191" s="118">
        <v>13</v>
      </c>
      <c r="C191" s="121" t="s">
        <v>69</v>
      </c>
      <c r="D191" s="121"/>
      <c r="E191" s="121" t="s">
        <v>395</v>
      </c>
      <c r="F191" s="21"/>
      <c r="G191" s="104" t="s">
        <v>64</v>
      </c>
      <c r="H191" s="175">
        <f t="shared" si="9"/>
        <v>4000</v>
      </c>
      <c r="I191" s="176" t="str">
        <f t="shared" si="11"/>
        <v/>
      </c>
      <c r="J191" s="177"/>
      <c r="K191" s="177"/>
      <c r="L191" s="177"/>
      <c r="M191" s="175">
        <f t="shared" si="10"/>
        <v>1000</v>
      </c>
      <c r="N191" s="175" t="str">
        <f t="shared" si="8"/>
        <v/>
      </c>
      <c r="O191" s="109"/>
    </row>
    <row r="192" spans="1:15" s="105" customFormat="1">
      <c r="A192" s="123"/>
      <c r="B192" s="118">
        <v>14</v>
      </c>
      <c r="C192" s="121" t="s">
        <v>65</v>
      </c>
      <c r="D192" s="121"/>
      <c r="E192" s="121" t="s">
        <v>396</v>
      </c>
      <c r="F192" s="21"/>
      <c r="G192" s="104" t="s">
        <v>64</v>
      </c>
      <c r="H192" s="175">
        <f t="shared" si="9"/>
        <v>4000</v>
      </c>
      <c r="I192" s="176" t="str">
        <f t="shared" si="11"/>
        <v/>
      </c>
      <c r="J192" s="177"/>
      <c r="K192" s="177"/>
      <c r="L192" s="177"/>
      <c r="M192" s="175">
        <f t="shared" si="10"/>
        <v>1000</v>
      </c>
      <c r="N192" s="175" t="str">
        <f t="shared" si="8"/>
        <v/>
      </c>
      <c r="O192" s="109"/>
    </row>
    <row r="193" spans="1:15" s="105" customFormat="1">
      <c r="A193" s="123"/>
      <c r="B193" s="118">
        <v>15</v>
      </c>
      <c r="C193" s="121" t="s">
        <v>76</v>
      </c>
      <c r="D193" s="121"/>
      <c r="E193" s="121" t="s">
        <v>145</v>
      </c>
      <c r="F193" s="21"/>
      <c r="G193" s="104" t="s">
        <v>64</v>
      </c>
      <c r="H193" s="175">
        <f t="shared" si="9"/>
        <v>4000</v>
      </c>
      <c r="I193" s="176" t="str">
        <f t="shared" si="11"/>
        <v/>
      </c>
      <c r="J193" s="177"/>
      <c r="K193" s="177"/>
      <c r="L193" s="177"/>
      <c r="M193" s="175">
        <f t="shared" si="10"/>
        <v>1000</v>
      </c>
      <c r="N193" s="175" t="str">
        <f t="shared" si="8"/>
        <v/>
      </c>
      <c r="O193" s="109"/>
    </row>
    <row r="194" spans="1:15" s="105" customFormat="1">
      <c r="A194" s="123"/>
      <c r="B194" s="118">
        <v>16</v>
      </c>
      <c r="C194" s="121" t="s">
        <v>69</v>
      </c>
      <c r="D194" s="121"/>
      <c r="E194" s="121" t="s">
        <v>147</v>
      </c>
      <c r="F194" s="21"/>
      <c r="G194" s="104" t="s">
        <v>64</v>
      </c>
      <c r="H194" s="175">
        <f t="shared" si="9"/>
        <v>4000</v>
      </c>
      <c r="I194" s="176" t="str">
        <f t="shared" si="11"/>
        <v/>
      </c>
      <c r="J194" s="177"/>
      <c r="K194" s="177"/>
      <c r="L194" s="177"/>
      <c r="M194" s="175">
        <f t="shared" si="10"/>
        <v>1000</v>
      </c>
      <c r="N194" s="175" t="str">
        <f t="shared" si="8"/>
        <v/>
      </c>
      <c r="O194" s="109"/>
    </row>
    <row r="195" spans="1:15" s="105" customFormat="1">
      <c r="A195" s="123"/>
      <c r="B195" s="118">
        <v>17</v>
      </c>
      <c r="C195" s="121" t="s">
        <v>62</v>
      </c>
      <c r="D195" s="121"/>
      <c r="E195" s="121" t="s">
        <v>205</v>
      </c>
      <c r="F195" s="21"/>
      <c r="G195" s="104" t="s">
        <v>64</v>
      </c>
      <c r="H195" s="175">
        <f t="shared" si="9"/>
        <v>4000</v>
      </c>
      <c r="I195" s="176" t="str">
        <f t="shared" si="11"/>
        <v/>
      </c>
      <c r="J195" s="177"/>
      <c r="K195" s="177"/>
      <c r="L195" s="177"/>
      <c r="M195" s="175">
        <f t="shared" si="10"/>
        <v>1000</v>
      </c>
      <c r="N195" s="175" t="str">
        <f t="shared" si="8"/>
        <v/>
      </c>
      <c r="O195" s="109"/>
    </row>
    <row r="196" spans="1:15" s="105" customFormat="1">
      <c r="A196" s="123"/>
      <c r="B196" s="118">
        <v>18</v>
      </c>
      <c r="C196" s="121" t="s">
        <v>62</v>
      </c>
      <c r="D196" s="121"/>
      <c r="E196" s="121" t="s">
        <v>194</v>
      </c>
      <c r="F196" s="21"/>
      <c r="G196" s="104" t="s">
        <v>64</v>
      </c>
      <c r="H196" s="175">
        <f t="shared" si="9"/>
        <v>4000</v>
      </c>
      <c r="I196" s="176" t="str">
        <f t="shared" si="11"/>
        <v/>
      </c>
      <c r="J196" s="177"/>
      <c r="K196" s="177"/>
      <c r="L196" s="177"/>
      <c r="M196" s="175">
        <f t="shared" si="10"/>
        <v>1000</v>
      </c>
      <c r="N196" s="175" t="str">
        <f t="shared" ref="N196:N259" si="12">IF(F196&gt;0,10000,"")</f>
        <v/>
      </c>
      <c r="O196" s="109"/>
    </row>
    <row r="197" spans="1:15" s="105" customFormat="1">
      <c r="A197" s="123"/>
      <c r="B197" s="118">
        <v>19</v>
      </c>
      <c r="C197" s="121" t="s">
        <v>62</v>
      </c>
      <c r="D197" s="121"/>
      <c r="E197" s="121" t="s">
        <v>397</v>
      </c>
      <c r="F197" s="21"/>
      <c r="G197" s="104" t="s">
        <v>64</v>
      </c>
      <c r="H197" s="175">
        <f t="shared" si="9"/>
        <v>4000</v>
      </c>
      <c r="I197" s="176" t="str">
        <f t="shared" si="11"/>
        <v/>
      </c>
      <c r="J197" s="177"/>
      <c r="K197" s="177"/>
      <c r="L197" s="177"/>
      <c r="M197" s="175">
        <f t="shared" si="10"/>
        <v>1000</v>
      </c>
      <c r="N197" s="175" t="str">
        <f t="shared" si="12"/>
        <v/>
      </c>
      <c r="O197" s="109"/>
    </row>
    <row r="198" spans="1:15" s="105" customFormat="1">
      <c r="A198" s="123"/>
      <c r="B198" s="118">
        <v>20</v>
      </c>
      <c r="C198" s="121" t="s">
        <v>71</v>
      </c>
      <c r="D198" s="121"/>
      <c r="E198" s="121" t="s">
        <v>183</v>
      </c>
      <c r="F198" s="21"/>
      <c r="G198" s="104" t="s">
        <v>64</v>
      </c>
      <c r="H198" s="175">
        <f t="shared" si="9"/>
        <v>4000</v>
      </c>
      <c r="I198" s="176" t="str">
        <f t="shared" si="11"/>
        <v/>
      </c>
      <c r="J198" s="177"/>
      <c r="K198" s="177"/>
      <c r="L198" s="177"/>
      <c r="M198" s="175">
        <f t="shared" si="10"/>
        <v>1000</v>
      </c>
      <c r="N198" s="175" t="str">
        <f t="shared" si="12"/>
        <v/>
      </c>
      <c r="O198" s="109"/>
    </row>
    <row r="199" spans="1:15" s="105" customFormat="1">
      <c r="A199" s="123"/>
      <c r="B199" s="118">
        <v>21</v>
      </c>
      <c r="C199" s="121" t="s">
        <v>69</v>
      </c>
      <c r="D199" s="121"/>
      <c r="E199" s="121" t="s">
        <v>398</v>
      </c>
      <c r="F199" s="21"/>
      <c r="G199" s="104" t="s">
        <v>64</v>
      </c>
      <c r="H199" s="175">
        <f t="shared" ref="H199:H262" si="13">IF(E199&gt;0,4000,"")</f>
        <v>4000</v>
      </c>
      <c r="I199" s="176" t="str">
        <f t="shared" ref="I199:I221" si="14">IF(F199&gt;0,4763,"")</f>
        <v/>
      </c>
      <c r="J199" s="177"/>
      <c r="K199" s="177"/>
      <c r="L199" s="177"/>
      <c r="M199" s="175">
        <f t="shared" si="10"/>
        <v>1000</v>
      </c>
      <c r="N199" s="175" t="str">
        <f t="shared" si="12"/>
        <v/>
      </c>
      <c r="O199" s="109"/>
    </row>
    <row r="200" spans="1:15" s="105" customFormat="1">
      <c r="A200" s="123"/>
      <c r="B200" s="118">
        <v>22</v>
      </c>
      <c r="C200" s="121" t="s">
        <v>69</v>
      </c>
      <c r="D200" s="121"/>
      <c r="E200" s="121" t="s">
        <v>184</v>
      </c>
      <c r="F200" s="21"/>
      <c r="G200" s="104" t="s">
        <v>64</v>
      </c>
      <c r="H200" s="175">
        <f t="shared" si="13"/>
        <v>4000</v>
      </c>
      <c r="I200" s="176" t="str">
        <f t="shared" si="14"/>
        <v/>
      </c>
      <c r="J200" s="177"/>
      <c r="K200" s="177"/>
      <c r="L200" s="177"/>
      <c r="M200" s="175">
        <f t="shared" si="10"/>
        <v>1000</v>
      </c>
      <c r="N200" s="175" t="str">
        <f t="shared" si="12"/>
        <v/>
      </c>
      <c r="O200" s="109"/>
    </row>
    <row r="201" spans="1:15" s="105" customFormat="1">
      <c r="A201" s="123"/>
      <c r="B201" s="118">
        <v>23</v>
      </c>
      <c r="C201" s="121" t="s">
        <v>69</v>
      </c>
      <c r="D201" s="121"/>
      <c r="E201" s="121" t="s">
        <v>195</v>
      </c>
      <c r="F201" s="21"/>
      <c r="G201" s="104" t="s">
        <v>64</v>
      </c>
      <c r="H201" s="175">
        <f t="shared" si="13"/>
        <v>4000</v>
      </c>
      <c r="I201" s="176" t="str">
        <f t="shared" si="14"/>
        <v/>
      </c>
      <c r="J201" s="177"/>
      <c r="K201" s="177"/>
      <c r="L201" s="177"/>
      <c r="M201" s="175">
        <f t="shared" si="10"/>
        <v>1000</v>
      </c>
      <c r="N201" s="175" t="str">
        <f t="shared" si="12"/>
        <v/>
      </c>
      <c r="O201" s="109"/>
    </row>
    <row r="202" spans="1:15" s="105" customFormat="1">
      <c r="A202" s="123"/>
      <c r="B202" s="118">
        <v>24</v>
      </c>
      <c r="C202" s="121" t="s">
        <v>125</v>
      </c>
      <c r="D202" s="121"/>
      <c r="E202" s="121" t="s">
        <v>399</v>
      </c>
      <c r="F202" s="21"/>
      <c r="G202" s="104" t="s">
        <v>64</v>
      </c>
      <c r="H202" s="175">
        <f t="shared" si="13"/>
        <v>4000</v>
      </c>
      <c r="I202" s="176" t="str">
        <f t="shared" si="14"/>
        <v/>
      </c>
      <c r="J202" s="177"/>
      <c r="K202" s="177"/>
      <c r="L202" s="177"/>
      <c r="M202" s="175">
        <f t="shared" si="10"/>
        <v>1000</v>
      </c>
      <c r="N202" s="175" t="str">
        <f t="shared" si="12"/>
        <v/>
      </c>
      <c r="O202" s="109"/>
    </row>
    <row r="203" spans="1:15" s="105" customFormat="1">
      <c r="A203" s="123"/>
      <c r="B203" s="118">
        <v>25</v>
      </c>
      <c r="C203" s="121" t="s">
        <v>65</v>
      </c>
      <c r="D203" s="121"/>
      <c r="E203" s="121" t="s">
        <v>130</v>
      </c>
      <c r="F203" s="21"/>
      <c r="G203" s="104" t="s">
        <v>64</v>
      </c>
      <c r="H203" s="175">
        <f t="shared" si="13"/>
        <v>4000</v>
      </c>
      <c r="I203" s="176" t="str">
        <f t="shared" si="14"/>
        <v/>
      </c>
      <c r="J203" s="177"/>
      <c r="K203" s="177"/>
      <c r="L203" s="177">
        <v>3000</v>
      </c>
      <c r="M203" s="175">
        <f t="shared" ref="M203:M266" si="15">IF(E203&gt;0,1000,"")</f>
        <v>1000</v>
      </c>
      <c r="N203" s="175" t="str">
        <f t="shared" si="12"/>
        <v/>
      </c>
      <c r="O203" s="109"/>
    </row>
    <row r="204" spans="1:15" s="105" customFormat="1">
      <c r="A204" s="123"/>
      <c r="B204" s="118">
        <v>26</v>
      </c>
      <c r="C204" s="121" t="s">
        <v>90</v>
      </c>
      <c r="D204" s="121"/>
      <c r="E204" s="121" t="s">
        <v>141</v>
      </c>
      <c r="F204" s="21"/>
      <c r="G204" s="104" t="s">
        <v>64</v>
      </c>
      <c r="H204" s="175">
        <f t="shared" si="13"/>
        <v>4000</v>
      </c>
      <c r="I204" s="176" t="str">
        <f t="shared" si="14"/>
        <v/>
      </c>
      <c r="J204" s="177"/>
      <c r="K204" s="177"/>
      <c r="L204" s="177"/>
      <c r="M204" s="175">
        <f t="shared" si="15"/>
        <v>1000</v>
      </c>
      <c r="N204" s="175" t="str">
        <f t="shared" si="12"/>
        <v/>
      </c>
      <c r="O204" s="109"/>
    </row>
    <row r="205" spans="1:15" s="105" customFormat="1">
      <c r="A205" s="123"/>
      <c r="B205" s="118">
        <v>27</v>
      </c>
      <c r="C205" s="121" t="s">
        <v>85</v>
      </c>
      <c r="D205" s="121"/>
      <c r="E205" s="121" t="s">
        <v>142</v>
      </c>
      <c r="F205" s="21"/>
      <c r="G205" s="104" t="s">
        <v>64</v>
      </c>
      <c r="H205" s="175">
        <f t="shared" si="13"/>
        <v>4000</v>
      </c>
      <c r="I205" s="176" t="str">
        <f t="shared" si="14"/>
        <v/>
      </c>
      <c r="J205" s="177"/>
      <c r="K205" s="177"/>
      <c r="L205" s="177"/>
      <c r="M205" s="175">
        <f t="shared" si="15"/>
        <v>1000</v>
      </c>
      <c r="N205" s="175" t="str">
        <f t="shared" si="12"/>
        <v/>
      </c>
      <c r="O205" s="109"/>
    </row>
    <row r="206" spans="1:15" s="105" customFormat="1">
      <c r="A206" s="123"/>
      <c r="B206" s="118">
        <v>28</v>
      </c>
      <c r="C206" s="121" t="s">
        <v>94</v>
      </c>
      <c r="D206" s="121"/>
      <c r="E206" s="121" t="s">
        <v>132</v>
      </c>
      <c r="F206" s="21"/>
      <c r="G206" s="104" t="s">
        <v>64</v>
      </c>
      <c r="H206" s="175">
        <f t="shared" si="13"/>
        <v>4000</v>
      </c>
      <c r="I206" s="176" t="str">
        <f t="shared" si="14"/>
        <v/>
      </c>
      <c r="J206" s="177"/>
      <c r="K206" s="177"/>
      <c r="L206" s="177"/>
      <c r="M206" s="175">
        <f t="shared" si="15"/>
        <v>1000</v>
      </c>
      <c r="N206" s="175" t="str">
        <f t="shared" si="12"/>
        <v/>
      </c>
      <c r="O206" s="109"/>
    </row>
    <row r="207" spans="1:15" s="105" customFormat="1">
      <c r="A207" s="123"/>
      <c r="B207" s="118">
        <v>29</v>
      </c>
      <c r="C207" s="121" t="s">
        <v>94</v>
      </c>
      <c r="D207" s="121"/>
      <c r="E207" s="121" t="s">
        <v>185</v>
      </c>
      <c r="F207" s="21"/>
      <c r="G207" s="104" t="s">
        <v>64</v>
      </c>
      <c r="H207" s="175">
        <f t="shared" si="13"/>
        <v>4000</v>
      </c>
      <c r="I207" s="176" t="str">
        <f t="shared" si="14"/>
        <v/>
      </c>
      <c r="J207" s="177"/>
      <c r="K207" s="177"/>
      <c r="L207" s="177"/>
      <c r="M207" s="175">
        <f t="shared" si="15"/>
        <v>1000</v>
      </c>
      <c r="N207" s="175" t="str">
        <f t="shared" si="12"/>
        <v/>
      </c>
      <c r="O207" s="109"/>
    </row>
    <row r="208" spans="1:15" s="105" customFormat="1">
      <c r="A208" s="123"/>
      <c r="B208" s="118">
        <v>30</v>
      </c>
      <c r="C208" s="121" t="s">
        <v>94</v>
      </c>
      <c r="D208" s="121"/>
      <c r="E208" s="121" t="s">
        <v>400</v>
      </c>
      <c r="F208" s="21"/>
      <c r="G208" s="104" t="s">
        <v>64</v>
      </c>
      <c r="H208" s="175">
        <f t="shared" si="13"/>
        <v>4000</v>
      </c>
      <c r="I208" s="176" t="str">
        <f t="shared" si="14"/>
        <v/>
      </c>
      <c r="J208" s="177"/>
      <c r="K208" s="177"/>
      <c r="L208" s="177"/>
      <c r="M208" s="175">
        <f t="shared" si="15"/>
        <v>1000</v>
      </c>
      <c r="N208" s="175" t="str">
        <f t="shared" si="12"/>
        <v/>
      </c>
      <c r="O208" s="109"/>
    </row>
    <row r="209" spans="1:15" s="105" customFormat="1">
      <c r="A209" s="123"/>
      <c r="B209" s="118">
        <v>31</v>
      </c>
      <c r="C209" s="121" t="s">
        <v>94</v>
      </c>
      <c r="D209" s="121"/>
      <c r="E209" s="121" t="s">
        <v>401</v>
      </c>
      <c r="F209" s="21"/>
      <c r="G209" s="104" t="s">
        <v>64</v>
      </c>
      <c r="H209" s="175">
        <f t="shared" si="13"/>
        <v>4000</v>
      </c>
      <c r="I209" s="176" t="str">
        <f t="shared" si="14"/>
        <v/>
      </c>
      <c r="J209" s="177"/>
      <c r="K209" s="177"/>
      <c r="L209" s="177"/>
      <c r="M209" s="175">
        <f t="shared" si="15"/>
        <v>1000</v>
      </c>
      <c r="N209" s="175" t="str">
        <f t="shared" si="12"/>
        <v/>
      </c>
      <c r="O209" s="109"/>
    </row>
    <row r="210" spans="1:15" s="105" customFormat="1">
      <c r="A210" s="123"/>
      <c r="B210" s="118">
        <v>32</v>
      </c>
      <c r="C210" s="121" t="s">
        <v>94</v>
      </c>
      <c r="D210" s="121"/>
      <c r="E210" s="121" t="s">
        <v>190</v>
      </c>
      <c r="F210" s="21"/>
      <c r="G210" s="104" t="s">
        <v>64</v>
      </c>
      <c r="H210" s="175">
        <f t="shared" si="13"/>
        <v>4000</v>
      </c>
      <c r="I210" s="176" t="str">
        <f t="shared" si="14"/>
        <v/>
      </c>
      <c r="J210" s="177"/>
      <c r="K210" s="177"/>
      <c r="L210" s="177"/>
      <c r="M210" s="175">
        <f t="shared" si="15"/>
        <v>1000</v>
      </c>
      <c r="N210" s="175" t="str">
        <f t="shared" si="12"/>
        <v/>
      </c>
      <c r="O210" s="109"/>
    </row>
    <row r="211" spans="1:15" s="105" customFormat="1">
      <c r="A211" s="123"/>
      <c r="B211" s="118">
        <v>33</v>
      </c>
      <c r="C211" s="121" t="s">
        <v>94</v>
      </c>
      <c r="D211" s="121"/>
      <c r="E211" s="121" t="s">
        <v>191</v>
      </c>
      <c r="F211" s="21"/>
      <c r="G211" s="104" t="s">
        <v>64</v>
      </c>
      <c r="H211" s="175">
        <f t="shared" si="13"/>
        <v>4000</v>
      </c>
      <c r="I211" s="176" t="str">
        <f t="shared" si="14"/>
        <v/>
      </c>
      <c r="J211" s="177"/>
      <c r="K211" s="177"/>
      <c r="L211" s="177"/>
      <c r="M211" s="175">
        <f t="shared" si="15"/>
        <v>1000</v>
      </c>
      <c r="N211" s="175" t="str">
        <f t="shared" si="12"/>
        <v/>
      </c>
      <c r="O211" s="109"/>
    </row>
    <row r="212" spans="1:15" s="105" customFormat="1">
      <c r="A212" s="123"/>
      <c r="B212" s="118">
        <v>34</v>
      </c>
      <c r="C212" s="121" t="s">
        <v>92</v>
      </c>
      <c r="D212" s="121"/>
      <c r="E212" s="121" t="s">
        <v>402</v>
      </c>
      <c r="F212" s="21"/>
      <c r="G212" s="104" t="s">
        <v>64</v>
      </c>
      <c r="H212" s="175">
        <f t="shared" si="13"/>
        <v>4000</v>
      </c>
      <c r="I212" s="176" t="str">
        <f t="shared" si="14"/>
        <v/>
      </c>
      <c r="J212" s="177"/>
      <c r="K212" s="177"/>
      <c r="L212" s="177"/>
      <c r="M212" s="175">
        <f t="shared" si="15"/>
        <v>1000</v>
      </c>
      <c r="N212" s="175" t="str">
        <f t="shared" si="12"/>
        <v/>
      </c>
      <c r="O212" s="109"/>
    </row>
    <row r="213" spans="1:15" s="105" customFormat="1">
      <c r="A213" s="123"/>
      <c r="B213" s="118">
        <v>35</v>
      </c>
      <c r="C213" s="121" t="s">
        <v>69</v>
      </c>
      <c r="D213" s="121"/>
      <c r="E213" s="121" t="s">
        <v>204</v>
      </c>
      <c r="F213" s="21"/>
      <c r="G213" s="104" t="s">
        <v>64</v>
      </c>
      <c r="H213" s="175">
        <f t="shared" si="13"/>
        <v>4000</v>
      </c>
      <c r="I213" s="176" t="str">
        <f t="shared" si="14"/>
        <v/>
      </c>
      <c r="J213" s="177"/>
      <c r="K213" s="177"/>
      <c r="L213" s="177"/>
      <c r="M213" s="175">
        <f t="shared" si="15"/>
        <v>1000</v>
      </c>
      <c r="N213" s="175" t="str">
        <f t="shared" si="12"/>
        <v/>
      </c>
      <c r="O213" s="109"/>
    </row>
    <row r="214" spans="1:15" s="105" customFormat="1">
      <c r="A214" s="123"/>
      <c r="B214" s="118">
        <v>36</v>
      </c>
      <c r="C214" s="121" t="s">
        <v>69</v>
      </c>
      <c r="D214" s="121"/>
      <c r="E214" s="121" t="s">
        <v>198</v>
      </c>
      <c r="F214" s="21"/>
      <c r="G214" s="104" t="s">
        <v>64</v>
      </c>
      <c r="H214" s="175">
        <f t="shared" si="13"/>
        <v>4000</v>
      </c>
      <c r="I214" s="176" t="str">
        <f t="shared" si="14"/>
        <v/>
      </c>
      <c r="J214" s="177"/>
      <c r="K214" s="177"/>
      <c r="L214" s="177"/>
      <c r="M214" s="175">
        <f t="shared" si="15"/>
        <v>1000</v>
      </c>
      <c r="N214" s="175" t="str">
        <f t="shared" si="12"/>
        <v/>
      </c>
      <c r="O214" s="109"/>
    </row>
    <row r="215" spans="1:15" s="105" customFormat="1">
      <c r="A215" s="123"/>
      <c r="B215" s="118">
        <v>37</v>
      </c>
      <c r="C215" s="121" t="s">
        <v>69</v>
      </c>
      <c r="D215" s="121"/>
      <c r="E215" s="121" t="s">
        <v>186</v>
      </c>
      <c r="F215" s="21"/>
      <c r="G215" s="104" t="s">
        <v>64</v>
      </c>
      <c r="H215" s="175">
        <f t="shared" si="13"/>
        <v>4000</v>
      </c>
      <c r="I215" s="176" t="str">
        <f t="shared" si="14"/>
        <v/>
      </c>
      <c r="J215" s="177"/>
      <c r="K215" s="177"/>
      <c r="L215" s="177"/>
      <c r="M215" s="175">
        <f t="shared" si="15"/>
        <v>1000</v>
      </c>
      <c r="N215" s="175" t="str">
        <f t="shared" si="12"/>
        <v/>
      </c>
      <c r="O215" s="109"/>
    </row>
    <row r="216" spans="1:15" s="105" customFormat="1">
      <c r="A216" s="123"/>
      <c r="B216" s="118">
        <v>38</v>
      </c>
      <c r="C216" s="121" t="s">
        <v>69</v>
      </c>
      <c r="D216" s="121"/>
      <c r="E216" s="121" t="s">
        <v>203</v>
      </c>
      <c r="F216" s="21"/>
      <c r="G216" s="104" t="s">
        <v>64</v>
      </c>
      <c r="H216" s="175">
        <f t="shared" si="13"/>
        <v>4000</v>
      </c>
      <c r="I216" s="176" t="str">
        <f t="shared" si="14"/>
        <v/>
      </c>
      <c r="J216" s="177"/>
      <c r="K216" s="177"/>
      <c r="L216" s="177"/>
      <c r="M216" s="175">
        <f t="shared" si="15"/>
        <v>1000</v>
      </c>
      <c r="N216" s="175" t="str">
        <f t="shared" si="12"/>
        <v/>
      </c>
      <c r="O216" s="109"/>
    </row>
    <row r="217" spans="1:15" s="105" customFormat="1">
      <c r="A217" s="123"/>
      <c r="B217" s="118">
        <v>39</v>
      </c>
      <c r="C217" s="121" t="s">
        <v>69</v>
      </c>
      <c r="D217" s="121"/>
      <c r="E217" s="121" t="s">
        <v>146</v>
      </c>
      <c r="F217" s="21"/>
      <c r="G217" s="104" t="s">
        <v>64</v>
      </c>
      <c r="H217" s="175">
        <f t="shared" si="13"/>
        <v>4000</v>
      </c>
      <c r="I217" s="176" t="str">
        <f t="shared" si="14"/>
        <v/>
      </c>
      <c r="J217" s="177"/>
      <c r="K217" s="177"/>
      <c r="L217" s="177"/>
      <c r="M217" s="175">
        <f t="shared" si="15"/>
        <v>1000</v>
      </c>
      <c r="N217" s="175" t="str">
        <f t="shared" si="12"/>
        <v/>
      </c>
      <c r="O217" s="109"/>
    </row>
    <row r="218" spans="1:15" s="105" customFormat="1">
      <c r="A218" s="123"/>
      <c r="B218" s="118">
        <v>40</v>
      </c>
      <c r="C218" s="121" t="s">
        <v>67</v>
      </c>
      <c r="D218" s="121"/>
      <c r="E218" s="121" t="s">
        <v>192</v>
      </c>
      <c r="F218" s="21"/>
      <c r="G218" s="104" t="s">
        <v>64</v>
      </c>
      <c r="H218" s="175">
        <f t="shared" si="13"/>
        <v>4000</v>
      </c>
      <c r="I218" s="176" t="str">
        <f t="shared" si="14"/>
        <v/>
      </c>
      <c r="J218" s="177"/>
      <c r="K218" s="177"/>
      <c r="L218" s="177"/>
      <c r="M218" s="175">
        <f t="shared" si="15"/>
        <v>1000</v>
      </c>
      <c r="N218" s="175" t="str">
        <f t="shared" si="12"/>
        <v/>
      </c>
      <c r="O218" s="109"/>
    </row>
    <row r="219" spans="1:15" s="105" customFormat="1">
      <c r="A219" s="123"/>
      <c r="B219" s="118">
        <v>41</v>
      </c>
      <c r="C219" s="121" t="s">
        <v>69</v>
      </c>
      <c r="D219" s="121"/>
      <c r="E219" s="121" t="s">
        <v>199</v>
      </c>
      <c r="F219" s="21"/>
      <c r="G219" s="104" t="s">
        <v>64</v>
      </c>
      <c r="H219" s="175">
        <f t="shared" si="13"/>
        <v>4000</v>
      </c>
      <c r="I219" s="176" t="str">
        <f t="shared" si="14"/>
        <v/>
      </c>
      <c r="J219" s="177"/>
      <c r="K219" s="177"/>
      <c r="L219" s="177"/>
      <c r="M219" s="175">
        <f t="shared" si="15"/>
        <v>1000</v>
      </c>
      <c r="N219" s="175" t="str">
        <f t="shared" si="12"/>
        <v/>
      </c>
      <c r="O219" s="109"/>
    </row>
    <row r="220" spans="1:15" s="105" customFormat="1">
      <c r="A220" s="123"/>
      <c r="B220" s="118">
        <v>42</v>
      </c>
      <c r="C220" s="121" t="s">
        <v>69</v>
      </c>
      <c r="D220" s="121"/>
      <c r="E220" s="121" t="s">
        <v>207</v>
      </c>
      <c r="F220" s="21"/>
      <c r="G220" s="104" t="s">
        <v>64</v>
      </c>
      <c r="H220" s="175">
        <f t="shared" si="13"/>
        <v>4000</v>
      </c>
      <c r="I220" s="176" t="str">
        <f t="shared" si="14"/>
        <v/>
      </c>
      <c r="J220" s="177"/>
      <c r="K220" s="177"/>
      <c r="L220" s="177"/>
      <c r="M220" s="175">
        <f t="shared" si="15"/>
        <v>1000</v>
      </c>
      <c r="N220" s="175" t="str">
        <f t="shared" si="12"/>
        <v/>
      </c>
      <c r="O220" s="109"/>
    </row>
    <row r="221" spans="1:15" s="105" customFormat="1">
      <c r="A221" s="120">
        <v>43616</v>
      </c>
      <c r="B221" s="118"/>
      <c r="C221" s="111"/>
      <c r="D221" s="111"/>
      <c r="E221" s="111"/>
      <c r="F221" s="21"/>
      <c r="G221" s="104"/>
      <c r="H221" s="175" t="str">
        <f t="shared" si="13"/>
        <v/>
      </c>
      <c r="I221" s="176" t="str">
        <f t="shared" si="14"/>
        <v/>
      </c>
      <c r="J221" s="177"/>
      <c r="K221" s="177"/>
      <c r="L221" s="177"/>
      <c r="M221" s="175" t="str">
        <f t="shared" si="15"/>
        <v/>
      </c>
      <c r="N221" s="175" t="str">
        <f t="shared" si="12"/>
        <v/>
      </c>
      <c r="O221" s="109"/>
    </row>
    <row r="222" spans="1:15" s="105" customFormat="1">
      <c r="A222" s="123" t="s">
        <v>610</v>
      </c>
      <c r="B222" s="118">
        <v>1</v>
      </c>
      <c r="C222" s="112" t="s">
        <v>67</v>
      </c>
      <c r="D222" s="112" t="s">
        <v>70</v>
      </c>
      <c r="E222" s="112" t="s">
        <v>403</v>
      </c>
      <c r="F222" s="21"/>
      <c r="G222" s="104" t="s">
        <v>64</v>
      </c>
      <c r="H222" s="175">
        <f t="shared" si="13"/>
        <v>4000</v>
      </c>
      <c r="I222" s="176">
        <v>4763</v>
      </c>
      <c r="J222" s="177"/>
      <c r="K222" s="177"/>
      <c r="L222" s="177"/>
      <c r="M222" s="175">
        <f t="shared" si="15"/>
        <v>1000</v>
      </c>
      <c r="N222" s="175" t="str">
        <f t="shared" si="12"/>
        <v/>
      </c>
      <c r="O222" s="109"/>
    </row>
    <row r="223" spans="1:15" s="105" customFormat="1">
      <c r="A223" s="123"/>
      <c r="B223" s="118">
        <v>2</v>
      </c>
      <c r="C223" s="112" t="s">
        <v>65</v>
      </c>
      <c r="D223" s="112" t="s">
        <v>74</v>
      </c>
      <c r="E223" s="112" t="s">
        <v>404</v>
      </c>
      <c r="F223" s="21"/>
      <c r="G223" s="104" t="s">
        <v>64</v>
      </c>
      <c r="H223" s="175">
        <f t="shared" si="13"/>
        <v>4000</v>
      </c>
      <c r="I223" s="176">
        <v>4763</v>
      </c>
      <c r="J223" s="177"/>
      <c r="K223" s="177"/>
      <c r="L223" s="177"/>
      <c r="M223" s="175">
        <f t="shared" si="15"/>
        <v>1000</v>
      </c>
      <c r="N223" s="175" t="str">
        <f t="shared" si="12"/>
        <v/>
      </c>
      <c r="O223" s="109"/>
    </row>
    <row r="224" spans="1:15" s="105" customFormat="1">
      <c r="A224" s="123"/>
      <c r="B224" s="118">
        <v>3</v>
      </c>
      <c r="C224" s="112" t="s">
        <v>76</v>
      </c>
      <c r="D224" s="112" t="s">
        <v>100</v>
      </c>
      <c r="E224" s="112" t="s">
        <v>405</v>
      </c>
      <c r="F224" s="21"/>
      <c r="G224" s="104" t="s">
        <v>64</v>
      </c>
      <c r="H224" s="175">
        <f t="shared" si="13"/>
        <v>4000</v>
      </c>
      <c r="I224" s="176">
        <v>4763</v>
      </c>
      <c r="J224" s="177"/>
      <c r="K224" s="177"/>
      <c r="L224" s="177"/>
      <c r="M224" s="175">
        <f t="shared" si="15"/>
        <v>1000</v>
      </c>
      <c r="N224" s="175" t="str">
        <f t="shared" si="12"/>
        <v/>
      </c>
      <c r="O224" s="109"/>
    </row>
    <row r="225" spans="1:15" s="105" customFormat="1">
      <c r="A225" s="123"/>
      <c r="B225" s="118">
        <v>4</v>
      </c>
      <c r="C225" s="112" t="s">
        <v>65</v>
      </c>
      <c r="D225" s="112" t="s">
        <v>66</v>
      </c>
      <c r="E225" s="112" t="s">
        <v>406</v>
      </c>
      <c r="F225" s="21"/>
      <c r="G225" s="104" t="s">
        <v>64</v>
      </c>
      <c r="H225" s="175">
        <f t="shared" si="13"/>
        <v>4000</v>
      </c>
      <c r="I225" s="176">
        <v>4763</v>
      </c>
      <c r="J225" s="177"/>
      <c r="K225" s="177"/>
      <c r="L225" s="177"/>
      <c r="M225" s="175">
        <f t="shared" si="15"/>
        <v>1000</v>
      </c>
      <c r="N225" s="175" t="str">
        <f t="shared" si="12"/>
        <v/>
      </c>
      <c r="O225" s="109"/>
    </row>
    <row r="226" spans="1:15" s="105" customFormat="1">
      <c r="A226" s="123"/>
      <c r="B226" s="118">
        <v>5</v>
      </c>
      <c r="C226" s="112" t="s">
        <v>69</v>
      </c>
      <c r="D226" s="112" t="s">
        <v>97</v>
      </c>
      <c r="E226" s="112" t="s">
        <v>407</v>
      </c>
      <c r="F226" s="21"/>
      <c r="G226" s="104" t="s">
        <v>64</v>
      </c>
      <c r="H226" s="175">
        <f t="shared" si="13"/>
        <v>4000</v>
      </c>
      <c r="I226" s="176">
        <v>4763</v>
      </c>
      <c r="J226" s="177"/>
      <c r="K226" s="177"/>
      <c r="L226" s="177"/>
      <c r="M226" s="175">
        <f t="shared" si="15"/>
        <v>1000</v>
      </c>
      <c r="N226" s="175" t="str">
        <f t="shared" si="12"/>
        <v/>
      </c>
      <c r="O226" s="109"/>
    </row>
    <row r="227" spans="1:15" s="105" customFormat="1">
      <c r="A227" s="123"/>
      <c r="B227" s="118">
        <v>6</v>
      </c>
      <c r="C227" s="112" t="s">
        <v>67</v>
      </c>
      <c r="D227" s="112" t="s">
        <v>112</v>
      </c>
      <c r="E227" s="112" t="s">
        <v>408</v>
      </c>
      <c r="F227" s="21"/>
      <c r="G227" s="104" t="s">
        <v>64</v>
      </c>
      <c r="H227" s="175">
        <f t="shared" si="13"/>
        <v>4000</v>
      </c>
      <c r="I227" s="176">
        <v>4763</v>
      </c>
      <c r="J227" s="177"/>
      <c r="K227" s="177"/>
      <c r="L227" s="177"/>
      <c r="M227" s="175">
        <f t="shared" si="15"/>
        <v>1000</v>
      </c>
      <c r="N227" s="175" t="str">
        <f t="shared" si="12"/>
        <v/>
      </c>
      <c r="O227" s="109"/>
    </row>
    <row r="228" spans="1:15" s="105" customFormat="1">
      <c r="A228" s="123"/>
      <c r="B228" s="118">
        <v>7</v>
      </c>
      <c r="C228" s="112" t="s">
        <v>62</v>
      </c>
      <c r="D228" s="112" t="s">
        <v>88</v>
      </c>
      <c r="E228" s="112" t="s">
        <v>409</v>
      </c>
      <c r="F228" s="21"/>
      <c r="G228" s="104" t="s">
        <v>64</v>
      </c>
      <c r="H228" s="175">
        <f t="shared" si="13"/>
        <v>4000</v>
      </c>
      <c r="I228" s="176">
        <v>4763</v>
      </c>
      <c r="J228" s="177"/>
      <c r="K228" s="177"/>
      <c r="L228" s="177"/>
      <c r="M228" s="175">
        <f t="shared" si="15"/>
        <v>1000</v>
      </c>
      <c r="N228" s="175" t="str">
        <f t="shared" si="12"/>
        <v/>
      </c>
      <c r="O228" s="109"/>
    </row>
    <row r="229" spans="1:15" s="105" customFormat="1">
      <c r="A229" s="123"/>
      <c r="B229" s="118">
        <v>8</v>
      </c>
      <c r="C229" s="112" t="s">
        <v>80</v>
      </c>
      <c r="D229" s="112" t="s">
        <v>81</v>
      </c>
      <c r="E229" s="112" t="s">
        <v>410</v>
      </c>
      <c r="F229" s="21"/>
      <c r="G229" s="104" t="s">
        <v>64</v>
      </c>
      <c r="H229" s="175">
        <f t="shared" si="13"/>
        <v>4000</v>
      </c>
      <c r="I229" s="176">
        <v>4763</v>
      </c>
      <c r="J229" s="177"/>
      <c r="K229" s="177"/>
      <c r="L229" s="177"/>
      <c r="M229" s="175">
        <f t="shared" si="15"/>
        <v>1000</v>
      </c>
      <c r="N229" s="175" t="str">
        <f t="shared" si="12"/>
        <v/>
      </c>
      <c r="O229" s="109"/>
    </row>
    <row r="230" spans="1:15" s="105" customFormat="1">
      <c r="A230" s="123"/>
      <c r="B230" s="118">
        <v>9</v>
      </c>
      <c r="C230" s="112" t="s">
        <v>80</v>
      </c>
      <c r="D230" s="112" t="s">
        <v>411</v>
      </c>
      <c r="E230" s="112" t="s">
        <v>412</v>
      </c>
      <c r="F230" s="21"/>
      <c r="G230" s="104" t="s">
        <v>64</v>
      </c>
      <c r="H230" s="175">
        <f t="shared" si="13"/>
        <v>4000</v>
      </c>
      <c r="I230" s="176">
        <v>4763</v>
      </c>
      <c r="J230" s="177"/>
      <c r="K230" s="177"/>
      <c r="L230" s="177"/>
      <c r="M230" s="175">
        <f t="shared" si="15"/>
        <v>1000</v>
      </c>
      <c r="N230" s="175" t="str">
        <f t="shared" si="12"/>
        <v/>
      </c>
      <c r="O230" s="109"/>
    </row>
    <row r="231" spans="1:15" s="105" customFormat="1">
      <c r="A231" s="123"/>
      <c r="B231" s="118">
        <v>10</v>
      </c>
      <c r="C231" s="112" t="s">
        <v>80</v>
      </c>
      <c r="D231" s="112" t="s">
        <v>81</v>
      </c>
      <c r="E231" s="112" t="s">
        <v>413</v>
      </c>
      <c r="F231" s="21"/>
      <c r="G231" s="104" t="s">
        <v>64</v>
      </c>
      <c r="H231" s="175">
        <f t="shared" si="13"/>
        <v>4000</v>
      </c>
      <c r="I231" s="176">
        <v>4763</v>
      </c>
      <c r="J231" s="177"/>
      <c r="K231" s="177"/>
      <c r="L231" s="177"/>
      <c r="M231" s="175">
        <f t="shared" si="15"/>
        <v>1000</v>
      </c>
      <c r="N231" s="175" t="str">
        <f t="shared" si="12"/>
        <v/>
      </c>
      <c r="O231" s="109"/>
    </row>
    <row r="232" spans="1:15" s="105" customFormat="1">
      <c r="A232" s="123"/>
      <c r="B232" s="118">
        <v>11</v>
      </c>
      <c r="C232" s="112" t="s">
        <v>76</v>
      </c>
      <c r="D232" s="112" t="s">
        <v>106</v>
      </c>
      <c r="E232" s="112" t="s">
        <v>414</v>
      </c>
      <c r="F232" s="21"/>
      <c r="G232" s="104" t="s">
        <v>64</v>
      </c>
      <c r="H232" s="175">
        <f t="shared" si="13"/>
        <v>4000</v>
      </c>
      <c r="I232" s="176">
        <v>4763</v>
      </c>
      <c r="J232" s="177"/>
      <c r="K232" s="177"/>
      <c r="L232" s="177"/>
      <c r="M232" s="175">
        <f t="shared" si="15"/>
        <v>1000</v>
      </c>
      <c r="N232" s="175" t="str">
        <f t="shared" si="12"/>
        <v/>
      </c>
      <c r="O232" s="109"/>
    </row>
    <row r="233" spans="1:15" s="105" customFormat="1">
      <c r="A233" s="123"/>
      <c r="B233" s="118">
        <v>12</v>
      </c>
      <c r="C233" s="112" t="s">
        <v>67</v>
      </c>
      <c r="D233" s="112" t="s">
        <v>95</v>
      </c>
      <c r="E233" s="112" t="s">
        <v>415</v>
      </c>
      <c r="F233" s="21"/>
      <c r="G233" s="104" t="s">
        <v>64</v>
      </c>
      <c r="H233" s="175">
        <f t="shared" si="13"/>
        <v>4000</v>
      </c>
      <c r="I233" s="176">
        <v>4763</v>
      </c>
      <c r="J233" s="177"/>
      <c r="K233" s="177"/>
      <c r="L233" s="177"/>
      <c r="M233" s="175">
        <f t="shared" si="15"/>
        <v>1000</v>
      </c>
      <c r="N233" s="175" t="str">
        <f t="shared" si="12"/>
        <v/>
      </c>
      <c r="O233" s="109"/>
    </row>
    <row r="234" spans="1:15" s="105" customFormat="1">
      <c r="A234" s="123"/>
      <c r="B234" s="118">
        <v>13</v>
      </c>
      <c r="C234" s="112" t="s">
        <v>71</v>
      </c>
      <c r="D234" s="112" t="s">
        <v>72</v>
      </c>
      <c r="E234" s="112" t="s">
        <v>416</v>
      </c>
      <c r="F234" s="21"/>
      <c r="G234" s="104" t="s">
        <v>64</v>
      </c>
      <c r="H234" s="175">
        <f t="shared" si="13"/>
        <v>4000</v>
      </c>
      <c r="I234" s="176">
        <v>4763</v>
      </c>
      <c r="J234" s="177"/>
      <c r="K234" s="177"/>
      <c r="L234" s="177"/>
      <c r="M234" s="175">
        <f t="shared" si="15"/>
        <v>1000</v>
      </c>
      <c r="N234" s="175" t="str">
        <f t="shared" si="12"/>
        <v/>
      </c>
      <c r="O234" s="109"/>
    </row>
    <row r="235" spans="1:15" s="105" customFormat="1">
      <c r="A235" s="123"/>
      <c r="B235" s="118">
        <v>14</v>
      </c>
      <c r="C235" s="112" t="s">
        <v>80</v>
      </c>
      <c r="D235" s="112" t="s">
        <v>81</v>
      </c>
      <c r="E235" s="112" t="s">
        <v>417</v>
      </c>
      <c r="F235" s="21"/>
      <c r="G235" s="104" t="s">
        <v>64</v>
      </c>
      <c r="H235" s="175">
        <f t="shared" si="13"/>
        <v>4000</v>
      </c>
      <c r="I235" s="176">
        <v>4763</v>
      </c>
      <c r="J235" s="177"/>
      <c r="K235" s="177"/>
      <c r="L235" s="177"/>
      <c r="M235" s="175">
        <f t="shared" si="15"/>
        <v>1000</v>
      </c>
      <c r="N235" s="175" t="str">
        <f t="shared" si="12"/>
        <v/>
      </c>
      <c r="O235" s="109"/>
    </row>
    <row r="236" spans="1:15" s="105" customFormat="1">
      <c r="A236" s="123"/>
      <c r="B236" s="118">
        <v>15</v>
      </c>
      <c r="C236" s="112" t="s">
        <v>69</v>
      </c>
      <c r="D236" s="112" t="s">
        <v>107</v>
      </c>
      <c r="E236" s="112" t="s">
        <v>418</v>
      </c>
      <c r="F236" s="21"/>
      <c r="G236" s="104" t="s">
        <v>64</v>
      </c>
      <c r="H236" s="175">
        <f t="shared" si="13"/>
        <v>4000</v>
      </c>
      <c r="I236" s="176">
        <v>4763</v>
      </c>
      <c r="J236" s="177"/>
      <c r="K236" s="177"/>
      <c r="L236" s="177"/>
      <c r="M236" s="175">
        <f t="shared" si="15"/>
        <v>1000</v>
      </c>
      <c r="N236" s="175" t="str">
        <f t="shared" si="12"/>
        <v/>
      </c>
      <c r="O236" s="109"/>
    </row>
    <row r="237" spans="1:15" s="105" customFormat="1">
      <c r="A237" s="123"/>
      <c r="B237" s="118">
        <v>16</v>
      </c>
      <c r="C237" s="112" t="s">
        <v>67</v>
      </c>
      <c r="D237" s="112" t="s">
        <v>95</v>
      </c>
      <c r="E237" s="112" t="s">
        <v>419</v>
      </c>
      <c r="F237" s="21"/>
      <c r="G237" s="104" t="s">
        <v>64</v>
      </c>
      <c r="H237" s="175">
        <f t="shared" si="13"/>
        <v>4000</v>
      </c>
      <c r="I237" s="176">
        <v>4763</v>
      </c>
      <c r="J237" s="177"/>
      <c r="K237" s="177"/>
      <c r="L237" s="177"/>
      <c r="M237" s="175">
        <f t="shared" si="15"/>
        <v>1000</v>
      </c>
      <c r="N237" s="175" t="str">
        <f t="shared" si="12"/>
        <v/>
      </c>
      <c r="O237" s="109"/>
    </row>
    <row r="238" spans="1:15" s="105" customFormat="1">
      <c r="A238" s="123"/>
      <c r="B238" s="118">
        <v>17</v>
      </c>
      <c r="C238" s="112" t="s">
        <v>76</v>
      </c>
      <c r="D238" s="112" t="s">
        <v>87</v>
      </c>
      <c r="E238" s="112" t="s">
        <v>420</v>
      </c>
      <c r="F238" s="21"/>
      <c r="G238" s="104" t="s">
        <v>64</v>
      </c>
      <c r="H238" s="175">
        <f t="shared" si="13"/>
        <v>4000</v>
      </c>
      <c r="I238" s="176">
        <v>4763</v>
      </c>
      <c r="J238" s="177"/>
      <c r="K238" s="177"/>
      <c r="L238" s="177"/>
      <c r="M238" s="175">
        <f t="shared" si="15"/>
        <v>1000</v>
      </c>
      <c r="N238" s="175" t="str">
        <f t="shared" si="12"/>
        <v/>
      </c>
      <c r="O238" s="109"/>
    </row>
    <row r="239" spans="1:15" s="105" customFormat="1">
      <c r="A239" s="123"/>
      <c r="B239" s="118">
        <v>18</v>
      </c>
      <c r="C239" s="112" t="s">
        <v>65</v>
      </c>
      <c r="D239" s="112" t="s">
        <v>78</v>
      </c>
      <c r="E239" s="112" t="s">
        <v>421</v>
      </c>
      <c r="F239" s="21"/>
      <c r="G239" s="104" t="s">
        <v>64</v>
      </c>
      <c r="H239" s="175">
        <f t="shared" si="13"/>
        <v>4000</v>
      </c>
      <c r="I239" s="176">
        <v>4763</v>
      </c>
      <c r="J239" s="177"/>
      <c r="K239" s="177"/>
      <c r="L239" s="177"/>
      <c r="M239" s="175">
        <f t="shared" si="15"/>
        <v>1000</v>
      </c>
      <c r="N239" s="175" t="str">
        <f t="shared" si="12"/>
        <v/>
      </c>
      <c r="O239" s="109"/>
    </row>
    <row r="240" spans="1:15" s="105" customFormat="1">
      <c r="A240" s="123"/>
      <c r="B240" s="118">
        <v>19</v>
      </c>
      <c r="C240" s="112" t="s">
        <v>76</v>
      </c>
      <c r="D240" s="112" t="s">
        <v>100</v>
      </c>
      <c r="E240" s="112" t="s">
        <v>422</v>
      </c>
      <c r="F240" s="21"/>
      <c r="G240" s="104" t="s">
        <v>64</v>
      </c>
      <c r="H240" s="175">
        <f t="shared" si="13"/>
        <v>4000</v>
      </c>
      <c r="I240" s="176">
        <v>4763</v>
      </c>
      <c r="J240" s="177"/>
      <c r="K240" s="177"/>
      <c r="L240" s="177"/>
      <c r="M240" s="175">
        <f t="shared" si="15"/>
        <v>1000</v>
      </c>
      <c r="N240" s="175" t="str">
        <f t="shared" si="12"/>
        <v/>
      </c>
      <c r="O240" s="109"/>
    </row>
    <row r="241" spans="1:15" s="105" customFormat="1">
      <c r="A241" s="123"/>
      <c r="B241" s="118">
        <v>20</v>
      </c>
      <c r="C241" s="112" t="s">
        <v>80</v>
      </c>
      <c r="D241" s="112" t="s">
        <v>81</v>
      </c>
      <c r="E241" s="112" t="s">
        <v>423</v>
      </c>
      <c r="F241" s="21"/>
      <c r="G241" s="104" t="s">
        <v>64</v>
      </c>
      <c r="H241" s="175">
        <f t="shared" si="13"/>
        <v>4000</v>
      </c>
      <c r="I241" s="176">
        <v>4763</v>
      </c>
      <c r="J241" s="177"/>
      <c r="K241" s="177"/>
      <c r="L241" s="177"/>
      <c r="M241" s="175">
        <f t="shared" si="15"/>
        <v>1000</v>
      </c>
      <c r="N241" s="175" t="str">
        <f t="shared" si="12"/>
        <v/>
      </c>
      <c r="O241" s="109"/>
    </row>
    <row r="242" spans="1:15" s="105" customFormat="1">
      <c r="A242" s="123"/>
      <c r="B242" s="118">
        <v>21</v>
      </c>
      <c r="C242" s="112" t="s">
        <v>92</v>
      </c>
      <c r="D242" s="112" t="s">
        <v>93</v>
      </c>
      <c r="E242" s="112" t="s">
        <v>424</v>
      </c>
      <c r="F242" s="21"/>
      <c r="G242" s="104" t="s">
        <v>64</v>
      </c>
      <c r="H242" s="175">
        <f t="shared" si="13"/>
        <v>4000</v>
      </c>
      <c r="I242" s="176">
        <v>4763</v>
      </c>
      <c r="J242" s="177"/>
      <c r="K242" s="177"/>
      <c r="L242" s="177"/>
      <c r="M242" s="175">
        <f t="shared" si="15"/>
        <v>1000</v>
      </c>
      <c r="N242" s="175" t="str">
        <f t="shared" si="12"/>
        <v/>
      </c>
      <c r="O242" s="109"/>
    </row>
    <row r="243" spans="1:15" s="105" customFormat="1">
      <c r="A243" s="123"/>
      <c r="B243" s="118">
        <v>22</v>
      </c>
      <c r="C243" s="112" t="s">
        <v>69</v>
      </c>
      <c r="D243" s="112" t="s">
        <v>89</v>
      </c>
      <c r="E243" s="112" t="s">
        <v>425</v>
      </c>
      <c r="F243" s="21"/>
      <c r="G243" s="104" t="s">
        <v>64</v>
      </c>
      <c r="H243" s="175">
        <f t="shared" si="13"/>
        <v>4000</v>
      </c>
      <c r="I243" s="176">
        <v>4763</v>
      </c>
      <c r="J243" s="177"/>
      <c r="K243" s="177"/>
      <c r="L243" s="177"/>
      <c r="M243" s="175">
        <f t="shared" si="15"/>
        <v>1000</v>
      </c>
      <c r="N243" s="175" t="str">
        <f t="shared" si="12"/>
        <v/>
      </c>
      <c r="O243" s="109"/>
    </row>
    <row r="244" spans="1:15" s="105" customFormat="1">
      <c r="A244" s="123"/>
      <c r="B244" s="118">
        <v>23</v>
      </c>
      <c r="C244" s="112" t="s">
        <v>65</v>
      </c>
      <c r="D244" s="112" t="s">
        <v>66</v>
      </c>
      <c r="E244" s="112" t="s">
        <v>426</v>
      </c>
      <c r="F244" s="21"/>
      <c r="G244" s="104" t="s">
        <v>64</v>
      </c>
      <c r="H244" s="175">
        <f t="shared" si="13"/>
        <v>4000</v>
      </c>
      <c r="I244" s="176">
        <v>4763</v>
      </c>
      <c r="J244" s="177"/>
      <c r="K244" s="177"/>
      <c r="L244" s="177"/>
      <c r="M244" s="175">
        <f t="shared" si="15"/>
        <v>1000</v>
      </c>
      <c r="N244" s="175" t="str">
        <f t="shared" si="12"/>
        <v/>
      </c>
      <c r="O244" s="109"/>
    </row>
    <row r="245" spans="1:15" s="105" customFormat="1">
      <c r="A245" s="123"/>
      <c r="B245" s="118">
        <v>24</v>
      </c>
      <c r="C245" s="112" t="s">
        <v>69</v>
      </c>
      <c r="D245" s="112" t="s">
        <v>128</v>
      </c>
      <c r="E245" s="112" t="s">
        <v>427</v>
      </c>
      <c r="F245" s="21"/>
      <c r="G245" s="104" t="s">
        <v>64</v>
      </c>
      <c r="H245" s="175">
        <f t="shared" si="13"/>
        <v>4000</v>
      </c>
      <c r="I245" s="176">
        <v>4763</v>
      </c>
      <c r="J245" s="177"/>
      <c r="K245" s="177"/>
      <c r="L245" s="177"/>
      <c r="M245" s="175">
        <f t="shared" si="15"/>
        <v>1000</v>
      </c>
      <c r="N245" s="175" t="str">
        <f t="shared" si="12"/>
        <v/>
      </c>
      <c r="O245" s="109"/>
    </row>
    <row r="246" spans="1:15" s="105" customFormat="1">
      <c r="A246" s="123"/>
      <c r="B246" s="118">
        <v>25</v>
      </c>
      <c r="C246" s="112" t="s">
        <v>71</v>
      </c>
      <c r="D246" s="112" t="s">
        <v>129</v>
      </c>
      <c r="E246" s="112" t="s">
        <v>428</v>
      </c>
      <c r="F246" s="21"/>
      <c r="G246" s="104" t="s">
        <v>64</v>
      </c>
      <c r="H246" s="175">
        <f t="shared" si="13"/>
        <v>4000</v>
      </c>
      <c r="I246" s="176">
        <v>4763</v>
      </c>
      <c r="J246" s="177"/>
      <c r="K246" s="177"/>
      <c r="L246" s="177"/>
      <c r="M246" s="175">
        <f t="shared" si="15"/>
        <v>1000</v>
      </c>
      <c r="N246" s="175" t="str">
        <f t="shared" si="12"/>
        <v/>
      </c>
      <c r="O246" s="109"/>
    </row>
    <row r="247" spans="1:15" s="105" customFormat="1">
      <c r="A247" s="123"/>
      <c r="B247" s="118">
        <v>26</v>
      </c>
      <c r="C247" s="112" t="s">
        <v>80</v>
      </c>
      <c r="D247" s="112" t="s">
        <v>81</v>
      </c>
      <c r="E247" s="112" t="s">
        <v>429</v>
      </c>
      <c r="F247" s="21"/>
      <c r="G247" s="104" t="s">
        <v>64</v>
      </c>
      <c r="H247" s="175">
        <f t="shared" si="13"/>
        <v>4000</v>
      </c>
      <c r="I247" s="176">
        <v>4763</v>
      </c>
      <c r="J247" s="177"/>
      <c r="K247" s="177"/>
      <c r="L247" s="177"/>
      <c r="M247" s="175">
        <f t="shared" si="15"/>
        <v>1000</v>
      </c>
      <c r="N247" s="175" t="str">
        <f t="shared" si="12"/>
        <v/>
      </c>
      <c r="O247" s="109"/>
    </row>
    <row r="248" spans="1:15" s="105" customFormat="1">
      <c r="A248" s="123"/>
      <c r="B248" s="118">
        <v>27</v>
      </c>
      <c r="C248" s="112" t="s">
        <v>65</v>
      </c>
      <c r="D248" s="112" t="s">
        <v>102</v>
      </c>
      <c r="E248" s="112" t="s">
        <v>430</v>
      </c>
      <c r="F248" s="21"/>
      <c r="G248" s="104" t="s">
        <v>64</v>
      </c>
      <c r="H248" s="175">
        <f t="shared" si="13"/>
        <v>4000</v>
      </c>
      <c r="I248" s="176">
        <v>4763</v>
      </c>
      <c r="J248" s="177"/>
      <c r="K248" s="177"/>
      <c r="L248" s="177"/>
      <c r="M248" s="175">
        <f t="shared" si="15"/>
        <v>1000</v>
      </c>
      <c r="N248" s="175" t="str">
        <f t="shared" si="12"/>
        <v/>
      </c>
      <c r="O248" s="109"/>
    </row>
    <row r="249" spans="1:15" s="105" customFormat="1">
      <c r="A249" s="123"/>
      <c r="B249" s="118">
        <v>28</v>
      </c>
      <c r="C249" s="112" t="s">
        <v>67</v>
      </c>
      <c r="D249" s="112" t="s">
        <v>112</v>
      </c>
      <c r="E249" s="112" t="s">
        <v>431</v>
      </c>
      <c r="F249" s="21"/>
      <c r="G249" s="104" t="s">
        <v>64</v>
      </c>
      <c r="H249" s="175">
        <f t="shared" si="13"/>
        <v>4000</v>
      </c>
      <c r="I249" s="176">
        <v>4763</v>
      </c>
      <c r="J249" s="177"/>
      <c r="K249" s="177"/>
      <c r="L249" s="177"/>
      <c r="M249" s="175">
        <f t="shared" si="15"/>
        <v>1000</v>
      </c>
      <c r="N249" s="175" t="str">
        <f t="shared" si="12"/>
        <v/>
      </c>
      <c r="O249" s="109"/>
    </row>
    <row r="250" spans="1:15" s="105" customFormat="1">
      <c r="A250" s="123"/>
      <c r="B250" s="118">
        <v>29</v>
      </c>
      <c r="C250" s="112" t="s">
        <v>65</v>
      </c>
      <c r="D250" s="112" t="s">
        <v>104</v>
      </c>
      <c r="E250" s="112" t="s">
        <v>432</v>
      </c>
      <c r="F250" s="21"/>
      <c r="G250" s="104" t="s">
        <v>64</v>
      </c>
      <c r="H250" s="175">
        <f t="shared" si="13"/>
        <v>4000</v>
      </c>
      <c r="I250" s="176">
        <v>4763</v>
      </c>
      <c r="J250" s="177"/>
      <c r="K250" s="177"/>
      <c r="L250" s="177"/>
      <c r="M250" s="175">
        <f t="shared" si="15"/>
        <v>1000</v>
      </c>
      <c r="N250" s="175" t="str">
        <f t="shared" si="12"/>
        <v/>
      </c>
      <c r="O250" s="109"/>
    </row>
    <row r="251" spans="1:15" s="105" customFormat="1">
      <c r="A251" s="123"/>
      <c r="B251" s="118">
        <v>30</v>
      </c>
      <c r="C251" s="112" t="s">
        <v>67</v>
      </c>
      <c r="D251" s="112" t="s">
        <v>75</v>
      </c>
      <c r="E251" s="112" t="s">
        <v>433</v>
      </c>
      <c r="F251" s="21"/>
      <c r="G251" s="104" t="s">
        <v>64</v>
      </c>
      <c r="H251" s="175">
        <f t="shared" si="13"/>
        <v>4000</v>
      </c>
      <c r="I251" s="176">
        <v>4763</v>
      </c>
      <c r="J251" s="177"/>
      <c r="K251" s="177"/>
      <c r="L251" s="177"/>
      <c r="M251" s="175">
        <f t="shared" si="15"/>
        <v>1000</v>
      </c>
      <c r="N251" s="175" t="str">
        <f t="shared" si="12"/>
        <v/>
      </c>
      <c r="O251" s="109"/>
    </row>
    <row r="252" spans="1:15" s="105" customFormat="1">
      <c r="A252" s="123"/>
      <c r="B252" s="118">
        <v>31</v>
      </c>
      <c r="C252" s="112" t="s">
        <v>67</v>
      </c>
      <c r="D252" s="112" t="s">
        <v>434</v>
      </c>
      <c r="E252" s="112" t="s">
        <v>435</v>
      </c>
      <c r="F252" s="21"/>
      <c r="G252" s="104" t="s">
        <v>64</v>
      </c>
      <c r="H252" s="175">
        <f t="shared" si="13"/>
        <v>4000</v>
      </c>
      <c r="I252" s="176">
        <v>4763</v>
      </c>
      <c r="J252" s="177"/>
      <c r="K252" s="177"/>
      <c r="L252" s="177"/>
      <c r="M252" s="175">
        <f t="shared" si="15"/>
        <v>1000</v>
      </c>
      <c r="N252" s="175" t="str">
        <f t="shared" si="12"/>
        <v/>
      </c>
      <c r="O252" s="109"/>
    </row>
    <row r="253" spans="1:15" s="105" customFormat="1">
      <c r="A253" s="123"/>
      <c r="B253" s="118">
        <v>32</v>
      </c>
      <c r="C253" s="112" t="s">
        <v>67</v>
      </c>
      <c r="D253" s="112" t="s">
        <v>112</v>
      </c>
      <c r="E253" s="112" t="s">
        <v>436</v>
      </c>
      <c r="F253" s="21"/>
      <c r="G253" s="104" t="s">
        <v>64</v>
      </c>
      <c r="H253" s="175">
        <f t="shared" si="13"/>
        <v>4000</v>
      </c>
      <c r="I253" s="176">
        <v>4763</v>
      </c>
      <c r="J253" s="177"/>
      <c r="K253" s="177"/>
      <c r="L253" s="177"/>
      <c r="M253" s="175">
        <f t="shared" si="15"/>
        <v>1000</v>
      </c>
      <c r="N253" s="175" t="str">
        <f t="shared" si="12"/>
        <v/>
      </c>
      <c r="O253" s="109"/>
    </row>
    <row r="254" spans="1:15" s="105" customFormat="1">
      <c r="A254" s="123"/>
      <c r="B254" s="118">
        <v>33</v>
      </c>
      <c r="C254" s="112" t="s">
        <v>67</v>
      </c>
      <c r="D254" s="112" t="s">
        <v>75</v>
      </c>
      <c r="E254" s="112" t="s">
        <v>437</v>
      </c>
      <c r="F254" s="21"/>
      <c r="G254" s="104" t="s">
        <v>64</v>
      </c>
      <c r="H254" s="175">
        <f t="shared" si="13"/>
        <v>4000</v>
      </c>
      <c r="I254" s="176">
        <v>4763</v>
      </c>
      <c r="J254" s="177"/>
      <c r="K254" s="177"/>
      <c r="L254" s="177"/>
      <c r="M254" s="175">
        <f t="shared" si="15"/>
        <v>1000</v>
      </c>
      <c r="N254" s="175" t="str">
        <f t="shared" si="12"/>
        <v/>
      </c>
      <c r="O254" s="109"/>
    </row>
    <row r="255" spans="1:15" s="105" customFormat="1">
      <c r="A255" s="123"/>
      <c r="B255" s="118">
        <v>34</v>
      </c>
      <c r="C255" s="112" t="s">
        <v>76</v>
      </c>
      <c r="D255" s="112" t="s">
        <v>100</v>
      </c>
      <c r="E255" s="112" t="s">
        <v>438</v>
      </c>
      <c r="F255" s="21"/>
      <c r="G255" s="104" t="s">
        <v>64</v>
      </c>
      <c r="H255" s="175">
        <f t="shared" si="13"/>
        <v>4000</v>
      </c>
      <c r="I255" s="176">
        <v>4763</v>
      </c>
      <c r="J255" s="177"/>
      <c r="K255" s="177"/>
      <c r="L255" s="177"/>
      <c r="M255" s="175">
        <f t="shared" si="15"/>
        <v>1000</v>
      </c>
      <c r="N255" s="175" t="str">
        <f t="shared" si="12"/>
        <v/>
      </c>
      <c r="O255" s="109"/>
    </row>
    <row r="256" spans="1:15" s="105" customFormat="1">
      <c r="A256" s="123"/>
      <c r="B256" s="118">
        <v>35</v>
      </c>
      <c r="C256" s="112" t="s">
        <v>76</v>
      </c>
      <c r="D256" s="112" t="s">
        <v>100</v>
      </c>
      <c r="E256" s="112" t="s">
        <v>439</v>
      </c>
      <c r="F256" s="21"/>
      <c r="G256" s="104" t="s">
        <v>64</v>
      </c>
      <c r="H256" s="175">
        <f t="shared" si="13"/>
        <v>4000</v>
      </c>
      <c r="I256" s="176">
        <v>4763</v>
      </c>
      <c r="J256" s="177"/>
      <c r="K256" s="177"/>
      <c r="L256" s="177"/>
      <c r="M256" s="175">
        <f t="shared" si="15"/>
        <v>1000</v>
      </c>
      <c r="N256" s="175" t="str">
        <f t="shared" si="12"/>
        <v/>
      </c>
      <c r="O256" s="109"/>
    </row>
    <row r="257" spans="1:15" s="105" customFormat="1">
      <c r="A257" s="123"/>
      <c r="B257" s="118">
        <v>36</v>
      </c>
      <c r="C257" s="112" t="s">
        <v>67</v>
      </c>
      <c r="D257" s="112" t="s">
        <v>83</v>
      </c>
      <c r="E257" s="112" t="s">
        <v>440</v>
      </c>
      <c r="F257" s="21"/>
      <c r="G257" s="104" t="s">
        <v>64</v>
      </c>
      <c r="H257" s="175">
        <f t="shared" si="13"/>
        <v>4000</v>
      </c>
      <c r="I257" s="176">
        <v>4763</v>
      </c>
      <c r="J257" s="177"/>
      <c r="K257" s="177"/>
      <c r="L257" s="177"/>
      <c r="M257" s="175">
        <f t="shared" si="15"/>
        <v>1000</v>
      </c>
      <c r="N257" s="175" t="str">
        <f t="shared" si="12"/>
        <v/>
      </c>
      <c r="O257" s="109"/>
    </row>
    <row r="258" spans="1:15" s="105" customFormat="1">
      <c r="A258" s="123"/>
      <c r="B258" s="118">
        <v>37</v>
      </c>
      <c r="C258" s="112" t="s">
        <v>65</v>
      </c>
      <c r="D258" s="112" t="s">
        <v>124</v>
      </c>
      <c r="E258" s="112" t="s">
        <v>441</v>
      </c>
      <c r="F258" s="21"/>
      <c r="G258" s="104" t="s">
        <v>64</v>
      </c>
      <c r="H258" s="175">
        <f t="shared" si="13"/>
        <v>4000</v>
      </c>
      <c r="I258" s="176">
        <v>4763</v>
      </c>
      <c r="J258" s="177"/>
      <c r="K258" s="177"/>
      <c r="L258" s="177"/>
      <c r="M258" s="175">
        <f t="shared" si="15"/>
        <v>1000</v>
      </c>
      <c r="N258" s="175" t="str">
        <f t="shared" si="12"/>
        <v/>
      </c>
      <c r="O258" s="109"/>
    </row>
    <row r="259" spans="1:15" s="105" customFormat="1">
      <c r="A259" s="123"/>
      <c r="B259" s="118">
        <v>38</v>
      </c>
      <c r="C259" s="112" t="s">
        <v>69</v>
      </c>
      <c r="D259" s="112" t="s">
        <v>89</v>
      </c>
      <c r="E259" s="112" t="s">
        <v>442</v>
      </c>
      <c r="F259" s="21"/>
      <c r="G259" s="104" t="s">
        <v>64</v>
      </c>
      <c r="H259" s="175">
        <f t="shared" si="13"/>
        <v>4000</v>
      </c>
      <c r="I259" s="176">
        <v>4763</v>
      </c>
      <c r="J259" s="177"/>
      <c r="K259" s="177"/>
      <c r="L259" s="177"/>
      <c r="M259" s="175">
        <f t="shared" si="15"/>
        <v>1000</v>
      </c>
      <c r="N259" s="175" t="str">
        <f t="shared" si="12"/>
        <v/>
      </c>
      <c r="O259" s="109"/>
    </row>
    <row r="260" spans="1:15" s="105" customFormat="1">
      <c r="A260" s="123"/>
      <c r="B260" s="118">
        <v>39</v>
      </c>
      <c r="C260" s="112" t="s">
        <v>69</v>
      </c>
      <c r="D260" s="112" t="s">
        <v>73</v>
      </c>
      <c r="E260" s="112" t="s">
        <v>443</v>
      </c>
      <c r="F260" s="21"/>
      <c r="G260" s="104" t="s">
        <v>64</v>
      </c>
      <c r="H260" s="175">
        <f t="shared" si="13"/>
        <v>4000</v>
      </c>
      <c r="I260" s="176">
        <v>4763</v>
      </c>
      <c r="J260" s="177"/>
      <c r="K260" s="177"/>
      <c r="L260" s="177"/>
      <c r="M260" s="175">
        <f t="shared" si="15"/>
        <v>1000</v>
      </c>
      <c r="N260" s="175" t="str">
        <f t="shared" ref="N260:N323" si="16">IF(F260&gt;0,10000,"")</f>
        <v/>
      </c>
      <c r="O260" s="109"/>
    </row>
    <row r="261" spans="1:15" s="105" customFormat="1">
      <c r="A261" s="123"/>
      <c r="B261" s="118">
        <v>40</v>
      </c>
      <c r="C261" s="112" t="s">
        <v>69</v>
      </c>
      <c r="D261" s="112" t="s">
        <v>73</v>
      </c>
      <c r="E261" s="112" t="s">
        <v>444</v>
      </c>
      <c r="F261" s="21"/>
      <c r="G261" s="104" t="s">
        <v>64</v>
      </c>
      <c r="H261" s="175">
        <f t="shared" si="13"/>
        <v>4000</v>
      </c>
      <c r="I261" s="176">
        <v>4763</v>
      </c>
      <c r="J261" s="177"/>
      <c r="K261" s="177"/>
      <c r="L261" s="177"/>
      <c r="M261" s="175">
        <f t="shared" si="15"/>
        <v>1000</v>
      </c>
      <c r="N261" s="175" t="str">
        <f t="shared" si="16"/>
        <v/>
      </c>
      <c r="O261" s="109"/>
    </row>
    <row r="262" spans="1:15" s="105" customFormat="1">
      <c r="A262" s="123"/>
      <c r="B262" s="118">
        <v>41</v>
      </c>
      <c r="C262" s="112" t="s">
        <v>69</v>
      </c>
      <c r="D262" s="112" t="s">
        <v>86</v>
      </c>
      <c r="E262" s="112" t="s">
        <v>445</v>
      </c>
      <c r="F262" s="21"/>
      <c r="G262" s="104" t="s">
        <v>64</v>
      </c>
      <c r="H262" s="175">
        <f t="shared" si="13"/>
        <v>4000</v>
      </c>
      <c r="I262" s="176">
        <v>4763</v>
      </c>
      <c r="J262" s="177"/>
      <c r="K262" s="177"/>
      <c r="L262" s="177"/>
      <c r="M262" s="175">
        <f t="shared" si="15"/>
        <v>1000</v>
      </c>
      <c r="N262" s="175" t="str">
        <f t="shared" si="16"/>
        <v/>
      </c>
      <c r="O262" s="109"/>
    </row>
    <row r="263" spans="1:15" s="105" customFormat="1">
      <c r="A263" s="123"/>
      <c r="B263" s="118">
        <v>42</v>
      </c>
      <c r="C263" s="112" t="s">
        <v>65</v>
      </c>
      <c r="D263" s="112" t="s">
        <v>78</v>
      </c>
      <c r="E263" s="112" t="s">
        <v>446</v>
      </c>
      <c r="F263" s="21"/>
      <c r="G263" s="104" t="s">
        <v>64</v>
      </c>
      <c r="H263" s="175">
        <f t="shared" ref="H263:H326" si="17">IF(E263&gt;0,4000,"")</f>
        <v>4000</v>
      </c>
      <c r="I263" s="176">
        <v>4763</v>
      </c>
      <c r="J263" s="177"/>
      <c r="K263" s="177"/>
      <c r="L263" s="177"/>
      <c r="M263" s="175">
        <f t="shared" si="15"/>
        <v>1000</v>
      </c>
      <c r="N263" s="175" t="str">
        <f t="shared" si="16"/>
        <v/>
      </c>
      <c r="O263" s="109"/>
    </row>
    <row r="264" spans="1:15" s="105" customFormat="1">
      <c r="A264" s="123"/>
      <c r="B264" s="118">
        <v>43</v>
      </c>
      <c r="C264" s="112" t="s">
        <v>65</v>
      </c>
      <c r="D264" s="112" t="s">
        <v>104</v>
      </c>
      <c r="E264" s="112" t="s">
        <v>447</v>
      </c>
      <c r="F264" s="21"/>
      <c r="G264" s="104" t="s">
        <v>64</v>
      </c>
      <c r="H264" s="175">
        <f t="shared" si="17"/>
        <v>4000</v>
      </c>
      <c r="I264" s="176">
        <v>4763</v>
      </c>
      <c r="J264" s="177"/>
      <c r="K264" s="177"/>
      <c r="L264" s="177"/>
      <c r="M264" s="175">
        <f t="shared" si="15"/>
        <v>1000</v>
      </c>
      <c r="N264" s="175" t="str">
        <f t="shared" si="16"/>
        <v/>
      </c>
      <c r="O264" s="109"/>
    </row>
    <row r="265" spans="1:15" s="105" customFormat="1">
      <c r="A265" s="123"/>
      <c r="B265" s="118">
        <v>44</v>
      </c>
      <c r="C265" s="112" t="s">
        <v>69</v>
      </c>
      <c r="D265" s="112" t="s">
        <v>116</v>
      </c>
      <c r="E265" s="112" t="s">
        <v>448</v>
      </c>
      <c r="F265" s="21"/>
      <c r="G265" s="104" t="s">
        <v>64</v>
      </c>
      <c r="H265" s="175">
        <f t="shared" si="17"/>
        <v>4000</v>
      </c>
      <c r="I265" s="176">
        <v>4763</v>
      </c>
      <c r="J265" s="177"/>
      <c r="K265" s="177"/>
      <c r="L265" s="177"/>
      <c r="M265" s="175">
        <f t="shared" si="15"/>
        <v>1000</v>
      </c>
      <c r="N265" s="175" t="str">
        <f t="shared" si="16"/>
        <v/>
      </c>
      <c r="O265" s="109"/>
    </row>
    <row r="266" spans="1:15" s="105" customFormat="1">
      <c r="A266" s="123"/>
      <c r="B266" s="118">
        <v>45</v>
      </c>
      <c r="C266" s="112" t="s">
        <v>67</v>
      </c>
      <c r="D266" s="112" t="s">
        <v>112</v>
      </c>
      <c r="E266" s="112" t="s">
        <v>449</v>
      </c>
      <c r="F266" s="21"/>
      <c r="G266" s="104" t="s">
        <v>64</v>
      </c>
      <c r="H266" s="175">
        <f t="shared" si="17"/>
        <v>4000</v>
      </c>
      <c r="I266" s="176">
        <v>4763</v>
      </c>
      <c r="J266" s="177"/>
      <c r="K266" s="177"/>
      <c r="L266" s="177"/>
      <c r="M266" s="175">
        <f t="shared" si="15"/>
        <v>1000</v>
      </c>
      <c r="N266" s="175" t="str">
        <f t="shared" si="16"/>
        <v/>
      </c>
      <c r="O266" s="109"/>
    </row>
    <row r="267" spans="1:15" s="105" customFormat="1">
      <c r="A267" s="123"/>
      <c r="B267" s="118">
        <v>46</v>
      </c>
      <c r="C267" s="112" t="s">
        <v>65</v>
      </c>
      <c r="D267" s="112" t="s">
        <v>66</v>
      </c>
      <c r="E267" s="112" t="s">
        <v>450</v>
      </c>
      <c r="F267" s="21"/>
      <c r="G267" s="104" t="s">
        <v>64</v>
      </c>
      <c r="H267" s="175">
        <f t="shared" si="17"/>
        <v>4000</v>
      </c>
      <c r="I267" s="176">
        <v>4763</v>
      </c>
      <c r="J267" s="177"/>
      <c r="K267" s="177"/>
      <c r="L267" s="177"/>
      <c r="M267" s="175">
        <f t="shared" ref="M267:M330" si="18">IF(E267&gt;0,1000,"")</f>
        <v>1000</v>
      </c>
      <c r="N267" s="175" t="str">
        <f t="shared" si="16"/>
        <v/>
      </c>
      <c r="O267" s="109"/>
    </row>
    <row r="268" spans="1:15" s="105" customFormat="1">
      <c r="A268" s="123"/>
      <c r="B268" s="118">
        <v>47</v>
      </c>
      <c r="C268" s="112" t="s">
        <v>76</v>
      </c>
      <c r="D268" s="112" t="s">
        <v>87</v>
      </c>
      <c r="E268" s="112" t="s">
        <v>451</v>
      </c>
      <c r="F268" s="21"/>
      <c r="G268" s="104" t="s">
        <v>64</v>
      </c>
      <c r="H268" s="175">
        <f t="shared" si="17"/>
        <v>4000</v>
      </c>
      <c r="I268" s="176">
        <v>4763</v>
      </c>
      <c r="J268" s="177"/>
      <c r="K268" s="177"/>
      <c r="L268" s="177"/>
      <c r="M268" s="175">
        <f t="shared" si="18"/>
        <v>1000</v>
      </c>
      <c r="N268" s="175" t="str">
        <f t="shared" si="16"/>
        <v/>
      </c>
      <c r="O268" s="109"/>
    </row>
    <row r="269" spans="1:15" s="105" customFormat="1">
      <c r="A269" s="123"/>
      <c r="B269" s="118">
        <v>48</v>
      </c>
      <c r="C269" s="112" t="s">
        <v>67</v>
      </c>
      <c r="D269" s="112" t="s">
        <v>68</v>
      </c>
      <c r="E269" s="112" t="s">
        <v>452</v>
      </c>
      <c r="F269" s="21"/>
      <c r="G269" s="104" t="s">
        <v>64</v>
      </c>
      <c r="H269" s="175">
        <f t="shared" si="17"/>
        <v>4000</v>
      </c>
      <c r="I269" s="176">
        <v>4763</v>
      </c>
      <c r="J269" s="177"/>
      <c r="K269" s="177"/>
      <c r="L269" s="177"/>
      <c r="M269" s="175">
        <f t="shared" si="18"/>
        <v>1000</v>
      </c>
      <c r="N269" s="175" t="str">
        <f t="shared" si="16"/>
        <v/>
      </c>
      <c r="O269" s="109"/>
    </row>
    <row r="270" spans="1:15" s="105" customFormat="1">
      <c r="A270" s="123"/>
      <c r="B270" s="118">
        <v>49</v>
      </c>
      <c r="C270" s="112" t="s">
        <v>67</v>
      </c>
      <c r="D270" s="112" t="s">
        <v>75</v>
      </c>
      <c r="E270" s="112" t="s">
        <v>453</v>
      </c>
      <c r="F270" s="21"/>
      <c r="G270" s="104" t="s">
        <v>64</v>
      </c>
      <c r="H270" s="175">
        <f t="shared" si="17"/>
        <v>4000</v>
      </c>
      <c r="I270" s="176">
        <v>4763</v>
      </c>
      <c r="J270" s="177"/>
      <c r="K270" s="177"/>
      <c r="L270" s="177"/>
      <c r="M270" s="175">
        <f t="shared" si="18"/>
        <v>1000</v>
      </c>
      <c r="N270" s="175" t="str">
        <f t="shared" si="16"/>
        <v/>
      </c>
      <c r="O270" s="109"/>
    </row>
    <row r="271" spans="1:15" s="105" customFormat="1">
      <c r="A271" s="123"/>
      <c r="B271" s="118">
        <v>50</v>
      </c>
      <c r="C271" s="112" t="s">
        <v>76</v>
      </c>
      <c r="D271" s="112" t="s">
        <v>121</v>
      </c>
      <c r="E271" s="112" t="s">
        <v>454</v>
      </c>
      <c r="F271" s="21"/>
      <c r="G271" s="104" t="s">
        <v>64</v>
      </c>
      <c r="H271" s="175">
        <f t="shared" si="17"/>
        <v>4000</v>
      </c>
      <c r="I271" s="176">
        <v>4763</v>
      </c>
      <c r="J271" s="177"/>
      <c r="K271" s="177"/>
      <c r="L271" s="177"/>
      <c r="M271" s="175">
        <f t="shared" si="18"/>
        <v>1000</v>
      </c>
      <c r="N271" s="175" t="str">
        <f t="shared" si="16"/>
        <v/>
      </c>
      <c r="O271" s="109"/>
    </row>
    <row r="272" spans="1:15" s="105" customFormat="1">
      <c r="A272" s="123"/>
      <c r="B272" s="118">
        <v>51</v>
      </c>
      <c r="C272" s="112" t="s">
        <v>71</v>
      </c>
      <c r="D272" s="112" t="s">
        <v>72</v>
      </c>
      <c r="E272" s="112" t="s">
        <v>455</v>
      </c>
      <c r="F272" s="21"/>
      <c r="G272" s="104" t="s">
        <v>64</v>
      </c>
      <c r="H272" s="175">
        <f t="shared" si="17"/>
        <v>4000</v>
      </c>
      <c r="I272" s="176">
        <v>4763</v>
      </c>
      <c r="J272" s="177"/>
      <c r="K272" s="177"/>
      <c r="L272" s="177"/>
      <c r="M272" s="175">
        <f t="shared" si="18"/>
        <v>1000</v>
      </c>
      <c r="N272" s="175" t="str">
        <f t="shared" si="16"/>
        <v/>
      </c>
      <c r="O272" s="109"/>
    </row>
    <row r="273" spans="1:15" s="105" customFormat="1">
      <c r="A273" s="123"/>
      <c r="B273" s="118">
        <v>52</v>
      </c>
      <c r="C273" s="112" t="s">
        <v>67</v>
      </c>
      <c r="D273" s="112" t="s">
        <v>75</v>
      </c>
      <c r="E273" s="112" t="s">
        <v>456</v>
      </c>
      <c r="F273" s="21"/>
      <c r="G273" s="104" t="s">
        <v>64</v>
      </c>
      <c r="H273" s="175">
        <f t="shared" si="17"/>
        <v>4000</v>
      </c>
      <c r="I273" s="176">
        <v>4763</v>
      </c>
      <c r="J273" s="177"/>
      <c r="K273" s="177"/>
      <c r="L273" s="177"/>
      <c r="M273" s="175">
        <f t="shared" si="18"/>
        <v>1000</v>
      </c>
      <c r="N273" s="175" t="str">
        <f t="shared" si="16"/>
        <v/>
      </c>
      <c r="O273" s="109"/>
    </row>
    <row r="274" spans="1:15" s="105" customFormat="1">
      <c r="A274" s="123"/>
      <c r="B274" s="118">
        <v>53</v>
      </c>
      <c r="C274" s="112" t="s">
        <v>69</v>
      </c>
      <c r="D274" s="112" t="s">
        <v>86</v>
      </c>
      <c r="E274" s="112" t="s">
        <v>457</v>
      </c>
      <c r="F274" s="21"/>
      <c r="G274" s="104" t="s">
        <v>64</v>
      </c>
      <c r="H274" s="175">
        <f t="shared" si="17"/>
        <v>4000</v>
      </c>
      <c r="I274" s="176">
        <v>4763</v>
      </c>
      <c r="J274" s="177"/>
      <c r="K274" s="177"/>
      <c r="L274" s="177"/>
      <c r="M274" s="175">
        <f t="shared" si="18"/>
        <v>1000</v>
      </c>
      <c r="N274" s="175" t="str">
        <f t="shared" si="16"/>
        <v/>
      </c>
      <c r="O274" s="109"/>
    </row>
    <row r="275" spans="1:15" s="105" customFormat="1">
      <c r="A275" s="123"/>
      <c r="B275" s="118">
        <v>54</v>
      </c>
      <c r="C275" s="112" t="s">
        <v>67</v>
      </c>
      <c r="D275" s="112" t="s">
        <v>75</v>
      </c>
      <c r="E275" s="112" t="s">
        <v>458</v>
      </c>
      <c r="F275" s="21"/>
      <c r="G275" s="104" t="s">
        <v>64</v>
      </c>
      <c r="H275" s="175">
        <f t="shared" si="17"/>
        <v>4000</v>
      </c>
      <c r="I275" s="176">
        <v>4763</v>
      </c>
      <c r="J275" s="177"/>
      <c r="K275" s="177"/>
      <c r="L275" s="177"/>
      <c r="M275" s="175">
        <f t="shared" si="18"/>
        <v>1000</v>
      </c>
      <c r="N275" s="175" t="str">
        <f t="shared" si="16"/>
        <v/>
      </c>
      <c r="O275" s="109"/>
    </row>
    <row r="276" spans="1:15" s="105" customFormat="1">
      <c r="A276" s="123"/>
      <c r="B276" s="118">
        <v>55</v>
      </c>
      <c r="C276" s="112" t="s">
        <v>76</v>
      </c>
      <c r="D276" s="112" t="s">
        <v>101</v>
      </c>
      <c r="E276" s="112" t="s">
        <v>459</v>
      </c>
      <c r="F276" s="21"/>
      <c r="G276" s="104" t="s">
        <v>64</v>
      </c>
      <c r="H276" s="175">
        <f t="shared" si="17"/>
        <v>4000</v>
      </c>
      <c r="I276" s="176">
        <v>4763</v>
      </c>
      <c r="J276" s="177"/>
      <c r="K276" s="177"/>
      <c r="L276" s="177"/>
      <c r="M276" s="175">
        <f t="shared" si="18"/>
        <v>1000</v>
      </c>
      <c r="N276" s="175" t="str">
        <f t="shared" si="16"/>
        <v/>
      </c>
      <c r="O276" s="109"/>
    </row>
    <row r="277" spans="1:15" s="105" customFormat="1">
      <c r="A277" s="123"/>
      <c r="B277" s="118">
        <v>56</v>
      </c>
      <c r="C277" s="112" t="s">
        <v>69</v>
      </c>
      <c r="D277" s="112" t="s">
        <v>86</v>
      </c>
      <c r="E277" s="112" t="s">
        <v>460</v>
      </c>
      <c r="F277" s="21"/>
      <c r="G277" s="104" t="s">
        <v>64</v>
      </c>
      <c r="H277" s="175">
        <f t="shared" si="17"/>
        <v>4000</v>
      </c>
      <c r="I277" s="176">
        <v>4763</v>
      </c>
      <c r="J277" s="177"/>
      <c r="K277" s="177"/>
      <c r="L277" s="177"/>
      <c r="M277" s="175">
        <f t="shared" si="18"/>
        <v>1000</v>
      </c>
      <c r="N277" s="175" t="str">
        <f t="shared" si="16"/>
        <v/>
      </c>
      <c r="O277" s="109"/>
    </row>
    <row r="278" spans="1:15" s="105" customFormat="1">
      <c r="A278" s="123"/>
      <c r="B278" s="118">
        <v>57</v>
      </c>
      <c r="C278" s="112" t="s">
        <v>67</v>
      </c>
      <c r="D278" s="112" t="s">
        <v>112</v>
      </c>
      <c r="E278" s="112" t="s">
        <v>461</v>
      </c>
      <c r="F278" s="21"/>
      <c r="G278" s="104" t="s">
        <v>64</v>
      </c>
      <c r="H278" s="175">
        <f t="shared" si="17"/>
        <v>4000</v>
      </c>
      <c r="I278" s="176">
        <v>4763</v>
      </c>
      <c r="J278" s="177"/>
      <c r="K278" s="177"/>
      <c r="L278" s="177"/>
      <c r="M278" s="175">
        <f t="shared" si="18"/>
        <v>1000</v>
      </c>
      <c r="N278" s="175" t="str">
        <f t="shared" si="16"/>
        <v/>
      </c>
      <c r="O278" s="109"/>
    </row>
    <row r="279" spans="1:15" s="105" customFormat="1">
      <c r="A279" s="123"/>
      <c r="B279" s="118">
        <v>58</v>
      </c>
      <c r="C279" s="112" t="s">
        <v>76</v>
      </c>
      <c r="D279" s="112" t="s">
        <v>100</v>
      </c>
      <c r="E279" s="112" t="s">
        <v>462</v>
      </c>
      <c r="F279" s="21"/>
      <c r="G279" s="104" t="s">
        <v>64</v>
      </c>
      <c r="H279" s="175">
        <f t="shared" si="17"/>
        <v>4000</v>
      </c>
      <c r="I279" s="176">
        <v>4763</v>
      </c>
      <c r="J279" s="177"/>
      <c r="K279" s="177"/>
      <c r="L279" s="177"/>
      <c r="M279" s="175">
        <f t="shared" si="18"/>
        <v>1000</v>
      </c>
      <c r="N279" s="175" t="str">
        <f t="shared" si="16"/>
        <v/>
      </c>
      <c r="O279" s="109"/>
    </row>
    <row r="280" spans="1:15" s="105" customFormat="1">
      <c r="A280" s="123"/>
      <c r="B280" s="118">
        <v>59</v>
      </c>
      <c r="C280" s="112" t="s">
        <v>65</v>
      </c>
      <c r="D280" s="112" t="s">
        <v>78</v>
      </c>
      <c r="E280" s="112" t="s">
        <v>463</v>
      </c>
      <c r="F280" s="21"/>
      <c r="G280" s="104" t="s">
        <v>64</v>
      </c>
      <c r="H280" s="175">
        <f t="shared" si="17"/>
        <v>4000</v>
      </c>
      <c r="I280" s="176">
        <v>4763</v>
      </c>
      <c r="J280" s="177"/>
      <c r="K280" s="177"/>
      <c r="L280" s="177"/>
      <c r="M280" s="175">
        <f t="shared" si="18"/>
        <v>1000</v>
      </c>
      <c r="N280" s="175" t="str">
        <f t="shared" si="16"/>
        <v/>
      </c>
      <c r="O280" s="109"/>
    </row>
    <row r="281" spans="1:15" s="105" customFormat="1">
      <c r="A281" s="123"/>
      <c r="B281" s="118">
        <v>60</v>
      </c>
      <c r="C281" s="112" t="s">
        <v>65</v>
      </c>
      <c r="D281" s="112" t="s">
        <v>78</v>
      </c>
      <c r="E281" s="112" t="s">
        <v>464</v>
      </c>
      <c r="F281" s="21"/>
      <c r="G281" s="104" t="s">
        <v>64</v>
      </c>
      <c r="H281" s="175">
        <f t="shared" si="17"/>
        <v>4000</v>
      </c>
      <c r="I281" s="176">
        <v>4763</v>
      </c>
      <c r="J281" s="177"/>
      <c r="K281" s="177"/>
      <c r="L281" s="177"/>
      <c r="M281" s="175">
        <f t="shared" si="18"/>
        <v>1000</v>
      </c>
      <c r="N281" s="175" t="str">
        <f t="shared" si="16"/>
        <v/>
      </c>
      <c r="O281" s="109"/>
    </row>
    <row r="282" spans="1:15" s="105" customFormat="1">
      <c r="A282" s="123"/>
      <c r="B282" s="118">
        <v>61</v>
      </c>
      <c r="C282" s="112" t="s">
        <v>67</v>
      </c>
      <c r="D282" s="112" t="s">
        <v>83</v>
      </c>
      <c r="E282" s="112" t="s">
        <v>465</v>
      </c>
      <c r="F282" s="21"/>
      <c r="G282" s="104" t="s">
        <v>64</v>
      </c>
      <c r="H282" s="175">
        <f t="shared" si="17"/>
        <v>4000</v>
      </c>
      <c r="I282" s="176">
        <v>4763</v>
      </c>
      <c r="J282" s="177"/>
      <c r="K282" s="177"/>
      <c r="L282" s="177"/>
      <c r="M282" s="175">
        <f t="shared" si="18"/>
        <v>1000</v>
      </c>
      <c r="N282" s="175" t="str">
        <f t="shared" si="16"/>
        <v/>
      </c>
      <c r="O282" s="109"/>
    </row>
    <row r="283" spans="1:15" s="105" customFormat="1">
      <c r="A283" s="123"/>
      <c r="B283" s="118">
        <v>62</v>
      </c>
      <c r="C283" s="112" t="s">
        <v>92</v>
      </c>
      <c r="D283" s="112" t="s">
        <v>93</v>
      </c>
      <c r="E283" s="112" t="s">
        <v>466</v>
      </c>
      <c r="F283" s="21"/>
      <c r="G283" s="104" t="s">
        <v>64</v>
      </c>
      <c r="H283" s="175">
        <f t="shared" si="17"/>
        <v>4000</v>
      </c>
      <c r="I283" s="176">
        <v>4763</v>
      </c>
      <c r="J283" s="177"/>
      <c r="K283" s="177"/>
      <c r="L283" s="177"/>
      <c r="M283" s="175">
        <f t="shared" si="18"/>
        <v>1000</v>
      </c>
      <c r="N283" s="175" t="str">
        <f t="shared" si="16"/>
        <v/>
      </c>
      <c r="O283" s="109"/>
    </row>
    <row r="284" spans="1:15" s="105" customFormat="1">
      <c r="A284" s="123"/>
      <c r="B284" s="118">
        <v>63</v>
      </c>
      <c r="C284" s="112" t="s">
        <v>76</v>
      </c>
      <c r="D284" s="112" t="s">
        <v>101</v>
      </c>
      <c r="E284" s="112" t="s">
        <v>467</v>
      </c>
      <c r="F284" s="21"/>
      <c r="G284" s="104" t="s">
        <v>64</v>
      </c>
      <c r="H284" s="175">
        <f t="shared" si="17"/>
        <v>4000</v>
      </c>
      <c r="I284" s="176">
        <v>4763</v>
      </c>
      <c r="J284" s="177"/>
      <c r="K284" s="177"/>
      <c r="L284" s="177"/>
      <c r="M284" s="175">
        <f t="shared" si="18"/>
        <v>1000</v>
      </c>
      <c r="N284" s="175" t="str">
        <f t="shared" si="16"/>
        <v/>
      </c>
      <c r="O284" s="109"/>
    </row>
    <row r="285" spans="1:15" s="105" customFormat="1">
      <c r="A285" s="123"/>
      <c r="B285" s="118">
        <v>64</v>
      </c>
      <c r="C285" s="112" t="s">
        <v>67</v>
      </c>
      <c r="D285" s="112" t="s">
        <v>95</v>
      </c>
      <c r="E285" s="112" t="s">
        <v>468</v>
      </c>
      <c r="F285" s="21"/>
      <c r="G285" s="104" t="s">
        <v>64</v>
      </c>
      <c r="H285" s="175">
        <f t="shared" si="17"/>
        <v>4000</v>
      </c>
      <c r="I285" s="176">
        <v>4763</v>
      </c>
      <c r="J285" s="177"/>
      <c r="K285" s="177"/>
      <c r="L285" s="177"/>
      <c r="M285" s="175">
        <f t="shared" si="18"/>
        <v>1000</v>
      </c>
      <c r="N285" s="175" t="str">
        <f t="shared" si="16"/>
        <v/>
      </c>
      <c r="O285" s="109"/>
    </row>
    <row r="286" spans="1:15" s="105" customFormat="1">
      <c r="A286" s="123"/>
      <c r="B286" s="118">
        <v>65</v>
      </c>
      <c r="C286" s="112" t="s">
        <v>67</v>
      </c>
      <c r="D286" s="112" t="s">
        <v>112</v>
      </c>
      <c r="E286" s="112" t="s">
        <v>469</v>
      </c>
      <c r="F286" s="21"/>
      <c r="G286" s="104" t="s">
        <v>64</v>
      </c>
      <c r="H286" s="175">
        <f t="shared" si="17"/>
        <v>4000</v>
      </c>
      <c r="I286" s="176">
        <v>4763</v>
      </c>
      <c r="J286" s="177"/>
      <c r="K286" s="177"/>
      <c r="L286" s="177"/>
      <c r="M286" s="175">
        <f t="shared" si="18"/>
        <v>1000</v>
      </c>
      <c r="N286" s="175" t="str">
        <f t="shared" si="16"/>
        <v/>
      </c>
      <c r="O286" s="109"/>
    </row>
    <row r="287" spans="1:15" s="105" customFormat="1">
      <c r="A287" s="123"/>
      <c r="B287" s="118">
        <v>66</v>
      </c>
      <c r="C287" s="112" t="s">
        <v>69</v>
      </c>
      <c r="D287" s="112" t="s">
        <v>120</v>
      </c>
      <c r="E287" s="112" t="s">
        <v>470</v>
      </c>
      <c r="F287" s="21"/>
      <c r="G287" s="104" t="s">
        <v>64</v>
      </c>
      <c r="H287" s="175">
        <f t="shared" si="17"/>
        <v>4000</v>
      </c>
      <c r="I287" s="176">
        <v>4763</v>
      </c>
      <c r="J287" s="177"/>
      <c r="K287" s="177"/>
      <c r="L287" s="177"/>
      <c r="M287" s="175">
        <f t="shared" si="18"/>
        <v>1000</v>
      </c>
      <c r="N287" s="175" t="str">
        <f t="shared" si="16"/>
        <v/>
      </c>
      <c r="O287" s="109"/>
    </row>
    <row r="288" spans="1:15" s="105" customFormat="1">
      <c r="A288" s="123"/>
      <c r="B288" s="118">
        <v>67</v>
      </c>
      <c r="C288" s="112" t="s">
        <v>67</v>
      </c>
      <c r="D288" s="112" t="s">
        <v>133</v>
      </c>
      <c r="E288" s="112" t="s">
        <v>471</v>
      </c>
      <c r="F288" s="21"/>
      <c r="G288" s="104" t="s">
        <v>64</v>
      </c>
      <c r="H288" s="175">
        <f t="shared" si="17"/>
        <v>4000</v>
      </c>
      <c r="I288" s="176">
        <v>4763</v>
      </c>
      <c r="J288" s="177"/>
      <c r="K288" s="177"/>
      <c r="L288" s="177"/>
      <c r="M288" s="175">
        <f t="shared" si="18"/>
        <v>1000</v>
      </c>
      <c r="N288" s="175" t="str">
        <f t="shared" si="16"/>
        <v/>
      </c>
      <c r="O288" s="109"/>
    </row>
    <row r="289" spans="1:15" s="105" customFormat="1">
      <c r="A289" s="123"/>
      <c r="B289" s="118">
        <v>68</v>
      </c>
      <c r="C289" s="112" t="s">
        <v>80</v>
      </c>
      <c r="D289" s="112" t="s">
        <v>81</v>
      </c>
      <c r="E289" s="112" t="s">
        <v>472</v>
      </c>
      <c r="F289" s="21"/>
      <c r="G289" s="104" t="s">
        <v>64</v>
      </c>
      <c r="H289" s="175">
        <f t="shared" si="17"/>
        <v>4000</v>
      </c>
      <c r="I289" s="176">
        <v>4763</v>
      </c>
      <c r="J289" s="177"/>
      <c r="K289" s="177"/>
      <c r="L289" s="177"/>
      <c r="M289" s="175">
        <f t="shared" si="18"/>
        <v>1000</v>
      </c>
      <c r="N289" s="175" t="str">
        <f t="shared" si="16"/>
        <v/>
      </c>
      <c r="O289" s="109"/>
    </row>
    <row r="290" spans="1:15" s="105" customFormat="1">
      <c r="A290" s="123"/>
      <c r="B290" s="118">
        <v>69</v>
      </c>
      <c r="C290" s="112" t="s">
        <v>69</v>
      </c>
      <c r="D290" s="112" t="s">
        <v>73</v>
      </c>
      <c r="E290" s="112" t="s">
        <v>473</v>
      </c>
      <c r="F290" s="21"/>
      <c r="G290" s="104" t="s">
        <v>64</v>
      </c>
      <c r="H290" s="175">
        <f t="shared" si="17"/>
        <v>4000</v>
      </c>
      <c r="I290" s="176">
        <v>4763</v>
      </c>
      <c r="J290" s="177"/>
      <c r="K290" s="177"/>
      <c r="L290" s="177"/>
      <c r="M290" s="175">
        <f t="shared" si="18"/>
        <v>1000</v>
      </c>
      <c r="N290" s="175" t="str">
        <f t="shared" si="16"/>
        <v/>
      </c>
      <c r="O290" s="109"/>
    </row>
    <row r="291" spans="1:15" s="105" customFormat="1">
      <c r="A291" s="123"/>
      <c r="B291" s="118">
        <v>70</v>
      </c>
      <c r="C291" s="112" t="s">
        <v>65</v>
      </c>
      <c r="D291" s="112" t="s">
        <v>104</v>
      </c>
      <c r="E291" s="112" t="s">
        <v>474</v>
      </c>
      <c r="F291" s="21"/>
      <c r="G291" s="104" t="s">
        <v>64</v>
      </c>
      <c r="H291" s="175">
        <f t="shared" si="17"/>
        <v>4000</v>
      </c>
      <c r="I291" s="176">
        <v>4763</v>
      </c>
      <c r="J291" s="177"/>
      <c r="K291" s="177"/>
      <c r="L291" s="177"/>
      <c r="M291" s="175">
        <f t="shared" si="18"/>
        <v>1000</v>
      </c>
      <c r="N291" s="175" t="str">
        <f t="shared" si="16"/>
        <v/>
      </c>
      <c r="O291" s="109"/>
    </row>
    <row r="292" spans="1:15" s="105" customFormat="1">
      <c r="A292" s="123"/>
      <c r="B292" s="118">
        <v>71</v>
      </c>
      <c r="C292" s="112" t="s">
        <v>69</v>
      </c>
      <c r="D292" s="112" t="s">
        <v>120</v>
      </c>
      <c r="E292" s="112" t="s">
        <v>475</v>
      </c>
      <c r="F292" s="21"/>
      <c r="G292" s="104" t="s">
        <v>64</v>
      </c>
      <c r="H292" s="175">
        <f t="shared" si="17"/>
        <v>4000</v>
      </c>
      <c r="I292" s="176">
        <v>4763</v>
      </c>
      <c r="J292" s="177"/>
      <c r="K292" s="177"/>
      <c r="L292" s="177"/>
      <c r="M292" s="175">
        <f t="shared" si="18"/>
        <v>1000</v>
      </c>
      <c r="N292" s="175" t="str">
        <f t="shared" si="16"/>
        <v/>
      </c>
      <c r="O292" s="109"/>
    </row>
    <row r="293" spans="1:15" s="105" customFormat="1">
      <c r="A293" s="123"/>
      <c r="B293" s="118">
        <v>72</v>
      </c>
      <c r="C293" s="112" t="s">
        <v>67</v>
      </c>
      <c r="D293" s="112" t="s">
        <v>70</v>
      </c>
      <c r="E293" s="112" t="s">
        <v>476</v>
      </c>
      <c r="F293" s="21"/>
      <c r="G293" s="104" t="s">
        <v>64</v>
      </c>
      <c r="H293" s="175">
        <f t="shared" si="17"/>
        <v>4000</v>
      </c>
      <c r="I293" s="176">
        <v>4763</v>
      </c>
      <c r="J293" s="177"/>
      <c r="K293" s="177"/>
      <c r="L293" s="177"/>
      <c r="M293" s="175">
        <f t="shared" si="18"/>
        <v>1000</v>
      </c>
      <c r="N293" s="175" t="str">
        <f t="shared" si="16"/>
        <v/>
      </c>
      <c r="O293" s="109"/>
    </row>
    <row r="294" spans="1:15" s="105" customFormat="1">
      <c r="A294" s="123"/>
      <c r="B294" s="118">
        <v>73</v>
      </c>
      <c r="C294" s="112" t="s">
        <v>67</v>
      </c>
      <c r="D294" s="112" t="s">
        <v>83</v>
      </c>
      <c r="E294" s="112" t="s">
        <v>477</v>
      </c>
      <c r="F294" s="21"/>
      <c r="G294" s="104" t="s">
        <v>64</v>
      </c>
      <c r="H294" s="175">
        <f t="shared" si="17"/>
        <v>4000</v>
      </c>
      <c r="I294" s="176">
        <v>4763</v>
      </c>
      <c r="J294" s="177"/>
      <c r="K294" s="177"/>
      <c r="L294" s="177"/>
      <c r="M294" s="175">
        <f t="shared" si="18"/>
        <v>1000</v>
      </c>
      <c r="N294" s="175" t="str">
        <f t="shared" si="16"/>
        <v/>
      </c>
      <c r="O294" s="109"/>
    </row>
    <row r="295" spans="1:15" s="105" customFormat="1">
      <c r="A295" s="123"/>
      <c r="B295" s="118">
        <v>74</v>
      </c>
      <c r="C295" s="112" t="s">
        <v>65</v>
      </c>
      <c r="D295" s="112" t="s">
        <v>78</v>
      </c>
      <c r="E295" s="112" t="s">
        <v>478</v>
      </c>
      <c r="F295" s="21"/>
      <c r="G295" s="104" t="s">
        <v>64</v>
      </c>
      <c r="H295" s="175">
        <f t="shared" si="17"/>
        <v>4000</v>
      </c>
      <c r="I295" s="176">
        <v>4763</v>
      </c>
      <c r="J295" s="177"/>
      <c r="K295" s="177"/>
      <c r="L295" s="177"/>
      <c r="M295" s="175">
        <f t="shared" si="18"/>
        <v>1000</v>
      </c>
      <c r="N295" s="175" t="str">
        <f t="shared" si="16"/>
        <v/>
      </c>
      <c r="O295" s="109"/>
    </row>
    <row r="296" spans="1:15" s="105" customFormat="1">
      <c r="A296" s="123"/>
      <c r="B296" s="118">
        <v>75</v>
      </c>
      <c r="C296" s="112" t="s">
        <v>67</v>
      </c>
      <c r="D296" s="112" t="s">
        <v>83</v>
      </c>
      <c r="E296" s="112" t="s">
        <v>479</v>
      </c>
      <c r="F296" s="21"/>
      <c r="G296" s="104" t="s">
        <v>64</v>
      </c>
      <c r="H296" s="175">
        <f t="shared" si="17"/>
        <v>4000</v>
      </c>
      <c r="I296" s="176">
        <v>4763</v>
      </c>
      <c r="J296" s="177"/>
      <c r="K296" s="177"/>
      <c r="L296" s="177"/>
      <c r="M296" s="175">
        <f t="shared" si="18"/>
        <v>1000</v>
      </c>
      <c r="N296" s="175" t="str">
        <f t="shared" si="16"/>
        <v/>
      </c>
      <c r="O296" s="109"/>
    </row>
    <row r="297" spans="1:15" s="105" customFormat="1">
      <c r="A297" s="123"/>
      <c r="B297" s="118">
        <v>76</v>
      </c>
      <c r="C297" s="112" t="s">
        <v>69</v>
      </c>
      <c r="D297" s="112" t="s">
        <v>108</v>
      </c>
      <c r="E297" s="112" t="s">
        <v>480</v>
      </c>
      <c r="F297" s="21"/>
      <c r="G297" s="104" t="s">
        <v>64</v>
      </c>
      <c r="H297" s="175">
        <f t="shared" si="17"/>
        <v>4000</v>
      </c>
      <c r="I297" s="176">
        <v>4763</v>
      </c>
      <c r="J297" s="177"/>
      <c r="K297" s="177"/>
      <c r="L297" s="177"/>
      <c r="M297" s="175">
        <f t="shared" si="18"/>
        <v>1000</v>
      </c>
      <c r="N297" s="175" t="str">
        <f t="shared" si="16"/>
        <v/>
      </c>
      <c r="O297" s="109"/>
    </row>
    <row r="298" spans="1:15" s="105" customFormat="1">
      <c r="A298" s="123"/>
      <c r="B298" s="118">
        <v>77</v>
      </c>
      <c r="C298" s="112" t="s">
        <v>96</v>
      </c>
      <c r="D298" s="112" t="s">
        <v>481</v>
      </c>
      <c r="E298" s="112" t="s">
        <v>482</v>
      </c>
      <c r="F298" s="21"/>
      <c r="G298" s="104" t="s">
        <v>64</v>
      </c>
      <c r="H298" s="175">
        <f t="shared" si="17"/>
        <v>4000</v>
      </c>
      <c r="I298" s="176">
        <v>4763</v>
      </c>
      <c r="J298" s="177"/>
      <c r="K298" s="177"/>
      <c r="L298" s="177"/>
      <c r="M298" s="175">
        <f t="shared" si="18"/>
        <v>1000</v>
      </c>
      <c r="N298" s="175" t="str">
        <f t="shared" si="16"/>
        <v/>
      </c>
      <c r="O298" s="109"/>
    </row>
    <row r="299" spans="1:15" s="105" customFormat="1">
      <c r="A299" s="123"/>
      <c r="B299" s="118">
        <v>78</v>
      </c>
      <c r="C299" s="112" t="s">
        <v>62</v>
      </c>
      <c r="D299" s="112" t="s">
        <v>79</v>
      </c>
      <c r="E299" s="112" t="s">
        <v>483</v>
      </c>
      <c r="F299" s="21"/>
      <c r="G299" s="104" t="s">
        <v>64</v>
      </c>
      <c r="H299" s="175">
        <f t="shared" si="17"/>
        <v>4000</v>
      </c>
      <c r="I299" s="176">
        <v>4763</v>
      </c>
      <c r="J299" s="177"/>
      <c r="K299" s="177"/>
      <c r="L299" s="177"/>
      <c r="M299" s="175">
        <f t="shared" si="18"/>
        <v>1000</v>
      </c>
      <c r="N299" s="175" t="str">
        <f t="shared" si="16"/>
        <v/>
      </c>
      <c r="O299" s="109"/>
    </row>
    <row r="300" spans="1:15" s="105" customFormat="1">
      <c r="A300" s="123"/>
      <c r="B300" s="118">
        <v>79</v>
      </c>
      <c r="C300" s="112" t="s">
        <v>76</v>
      </c>
      <c r="D300" s="112" t="s">
        <v>100</v>
      </c>
      <c r="E300" s="112" t="s">
        <v>484</v>
      </c>
      <c r="F300" s="21"/>
      <c r="G300" s="104" t="s">
        <v>64</v>
      </c>
      <c r="H300" s="175">
        <f t="shared" si="17"/>
        <v>4000</v>
      </c>
      <c r="I300" s="176">
        <v>4763</v>
      </c>
      <c r="J300" s="177"/>
      <c r="K300" s="177"/>
      <c r="L300" s="177"/>
      <c r="M300" s="175">
        <f t="shared" si="18"/>
        <v>1000</v>
      </c>
      <c r="N300" s="175" t="str">
        <f t="shared" si="16"/>
        <v/>
      </c>
      <c r="O300" s="109"/>
    </row>
    <row r="301" spans="1:15" s="105" customFormat="1">
      <c r="A301" s="123"/>
      <c r="B301" s="118">
        <v>80</v>
      </c>
      <c r="C301" s="112" t="s">
        <v>69</v>
      </c>
      <c r="D301" s="112" t="s">
        <v>128</v>
      </c>
      <c r="E301" s="112" t="s">
        <v>485</v>
      </c>
      <c r="F301" s="21"/>
      <c r="G301" s="104" t="s">
        <v>64</v>
      </c>
      <c r="H301" s="175">
        <f t="shared" si="17"/>
        <v>4000</v>
      </c>
      <c r="I301" s="176">
        <v>4763</v>
      </c>
      <c r="J301" s="177"/>
      <c r="K301" s="177"/>
      <c r="L301" s="177"/>
      <c r="M301" s="175">
        <f t="shared" si="18"/>
        <v>1000</v>
      </c>
      <c r="N301" s="175" t="str">
        <f t="shared" si="16"/>
        <v/>
      </c>
      <c r="O301" s="109"/>
    </row>
    <row r="302" spans="1:15" s="105" customFormat="1">
      <c r="A302" s="123"/>
      <c r="B302" s="118">
        <v>81</v>
      </c>
      <c r="C302" s="112" t="s">
        <v>76</v>
      </c>
      <c r="D302" s="112" t="s">
        <v>87</v>
      </c>
      <c r="E302" s="112" t="s">
        <v>486</v>
      </c>
      <c r="F302" s="21"/>
      <c r="G302" s="104" t="s">
        <v>64</v>
      </c>
      <c r="H302" s="175">
        <f t="shared" si="17"/>
        <v>4000</v>
      </c>
      <c r="I302" s="176">
        <v>4763</v>
      </c>
      <c r="J302" s="177"/>
      <c r="K302" s="177"/>
      <c r="L302" s="177"/>
      <c r="M302" s="175">
        <f t="shared" si="18"/>
        <v>1000</v>
      </c>
      <c r="N302" s="175" t="str">
        <f t="shared" si="16"/>
        <v/>
      </c>
      <c r="O302" s="109"/>
    </row>
    <row r="303" spans="1:15" s="105" customFormat="1">
      <c r="A303" s="123"/>
      <c r="B303" s="118">
        <v>82</v>
      </c>
      <c r="C303" s="112" t="s">
        <v>76</v>
      </c>
      <c r="D303" s="112" t="s">
        <v>100</v>
      </c>
      <c r="E303" s="112" t="s">
        <v>487</v>
      </c>
      <c r="F303" s="21"/>
      <c r="G303" s="104" t="s">
        <v>64</v>
      </c>
      <c r="H303" s="175">
        <f t="shared" si="17"/>
        <v>4000</v>
      </c>
      <c r="I303" s="176">
        <v>4763</v>
      </c>
      <c r="J303" s="177"/>
      <c r="K303" s="177"/>
      <c r="L303" s="177"/>
      <c r="M303" s="175">
        <f t="shared" si="18"/>
        <v>1000</v>
      </c>
      <c r="N303" s="175" t="str">
        <f t="shared" si="16"/>
        <v/>
      </c>
      <c r="O303" s="109"/>
    </row>
    <row r="304" spans="1:15" s="105" customFormat="1">
      <c r="A304" s="123"/>
      <c r="B304" s="118">
        <v>83</v>
      </c>
      <c r="C304" s="112" t="s">
        <v>71</v>
      </c>
      <c r="D304" s="112" t="s">
        <v>72</v>
      </c>
      <c r="E304" s="112" t="s">
        <v>488</v>
      </c>
      <c r="F304" s="21"/>
      <c r="G304" s="104" t="s">
        <v>64</v>
      </c>
      <c r="H304" s="175">
        <f t="shared" si="17"/>
        <v>4000</v>
      </c>
      <c r="I304" s="176">
        <v>4763</v>
      </c>
      <c r="J304" s="177"/>
      <c r="K304" s="177"/>
      <c r="L304" s="177"/>
      <c r="M304" s="175">
        <f t="shared" si="18"/>
        <v>1000</v>
      </c>
      <c r="N304" s="175" t="str">
        <f t="shared" si="16"/>
        <v/>
      </c>
      <c r="O304" s="109"/>
    </row>
    <row r="305" spans="1:15" s="105" customFormat="1">
      <c r="A305" s="123"/>
      <c r="B305" s="118">
        <v>84</v>
      </c>
      <c r="C305" s="112" t="s">
        <v>65</v>
      </c>
      <c r="D305" s="112" t="s">
        <v>118</v>
      </c>
      <c r="E305" s="112" t="s">
        <v>489</v>
      </c>
      <c r="F305" s="21"/>
      <c r="G305" s="104" t="s">
        <v>64</v>
      </c>
      <c r="H305" s="175">
        <f t="shared" si="17"/>
        <v>4000</v>
      </c>
      <c r="I305" s="176">
        <v>4763</v>
      </c>
      <c r="J305" s="177"/>
      <c r="K305" s="177"/>
      <c r="L305" s="177"/>
      <c r="M305" s="175">
        <f t="shared" si="18"/>
        <v>1000</v>
      </c>
      <c r="N305" s="175" t="str">
        <f t="shared" si="16"/>
        <v/>
      </c>
      <c r="O305" s="109"/>
    </row>
    <row r="306" spans="1:15" s="105" customFormat="1">
      <c r="A306" s="123"/>
      <c r="B306" s="118">
        <v>85</v>
      </c>
      <c r="C306" s="112" t="s">
        <v>65</v>
      </c>
      <c r="D306" s="112" t="s">
        <v>118</v>
      </c>
      <c r="E306" s="112" t="s">
        <v>490</v>
      </c>
      <c r="F306" s="21"/>
      <c r="G306" s="104" t="s">
        <v>64</v>
      </c>
      <c r="H306" s="175">
        <f t="shared" si="17"/>
        <v>4000</v>
      </c>
      <c r="I306" s="176">
        <v>4763</v>
      </c>
      <c r="J306" s="177"/>
      <c r="K306" s="177"/>
      <c r="L306" s="177"/>
      <c r="M306" s="175">
        <f t="shared" si="18"/>
        <v>1000</v>
      </c>
      <c r="N306" s="175" t="str">
        <f t="shared" si="16"/>
        <v/>
      </c>
      <c r="O306" s="109"/>
    </row>
    <row r="307" spans="1:15" s="105" customFormat="1">
      <c r="A307" s="123"/>
      <c r="B307" s="118">
        <v>86</v>
      </c>
      <c r="C307" s="112" t="s">
        <v>69</v>
      </c>
      <c r="D307" s="112" t="s">
        <v>86</v>
      </c>
      <c r="E307" s="112" t="s">
        <v>491</v>
      </c>
      <c r="F307" s="21"/>
      <c r="G307" s="104" t="s">
        <v>64</v>
      </c>
      <c r="H307" s="175">
        <f t="shared" si="17"/>
        <v>4000</v>
      </c>
      <c r="I307" s="176">
        <v>4763</v>
      </c>
      <c r="J307" s="177"/>
      <c r="K307" s="177"/>
      <c r="L307" s="177"/>
      <c r="M307" s="175">
        <f t="shared" si="18"/>
        <v>1000</v>
      </c>
      <c r="N307" s="175" t="str">
        <f t="shared" si="16"/>
        <v/>
      </c>
      <c r="O307" s="109"/>
    </row>
    <row r="308" spans="1:15" s="105" customFormat="1">
      <c r="A308" s="123"/>
      <c r="B308" s="118">
        <v>87</v>
      </c>
      <c r="C308" s="112" t="s">
        <v>69</v>
      </c>
      <c r="D308" s="112" t="s">
        <v>97</v>
      </c>
      <c r="E308" s="112" t="s">
        <v>492</v>
      </c>
      <c r="F308" s="21"/>
      <c r="G308" s="104" t="s">
        <v>64</v>
      </c>
      <c r="H308" s="175">
        <f t="shared" si="17"/>
        <v>4000</v>
      </c>
      <c r="I308" s="176">
        <v>4763</v>
      </c>
      <c r="J308" s="177"/>
      <c r="K308" s="177"/>
      <c r="L308" s="177"/>
      <c r="M308" s="175">
        <f t="shared" si="18"/>
        <v>1000</v>
      </c>
      <c r="N308" s="175" t="str">
        <f t="shared" si="16"/>
        <v/>
      </c>
      <c r="O308" s="109"/>
    </row>
    <row r="309" spans="1:15" s="105" customFormat="1">
      <c r="A309" s="123"/>
      <c r="B309" s="118">
        <v>88</v>
      </c>
      <c r="C309" s="112" t="s">
        <v>76</v>
      </c>
      <c r="D309" s="112" t="s">
        <v>100</v>
      </c>
      <c r="E309" s="112" t="s">
        <v>493</v>
      </c>
      <c r="F309" s="21"/>
      <c r="G309" s="104" t="s">
        <v>64</v>
      </c>
      <c r="H309" s="175">
        <f t="shared" si="17"/>
        <v>4000</v>
      </c>
      <c r="I309" s="176">
        <v>4763</v>
      </c>
      <c r="J309" s="177"/>
      <c r="K309" s="177"/>
      <c r="L309" s="177"/>
      <c r="M309" s="175">
        <f t="shared" si="18"/>
        <v>1000</v>
      </c>
      <c r="N309" s="175" t="str">
        <f t="shared" si="16"/>
        <v/>
      </c>
      <c r="O309" s="109"/>
    </row>
    <row r="310" spans="1:15" s="105" customFormat="1">
      <c r="A310" s="123"/>
      <c r="B310" s="118">
        <v>89</v>
      </c>
      <c r="C310" s="112" t="s">
        <v>65</v>
      </c>
      <c r="D310" s="112" t="s">
        <v>66</v>
      </c>
      <c r="E310" s="112" t="s">
        <v>494</v>
      </c>
      <c r="F310" s="21"/>
      <c r="G310" s="104" t="s">
        <v>64</v>
      </c>
      <c r="H310" s="175">
        <f t="shared" si="17"/>
        <v>4000</v>
      </c>
      <c r="I310" s="176">
        <v>4763</v>
      </c>
      <c r="J310" s="177"/>
      <c r="K310" s="177"/>
      <c r="L310" s="177"/>
      <c r="M310" s="175">
        <f t="shared" si="18"/>
        <v>1000</v>
      </c>
      <c r="N310" s="175" t="str">
        <f t="shared" si="16"/>
        <v/>
      </c>
      <c r="O310" s="109"/>
    </row>
    <row r="311" spans="1:15" s="105" customFormat="1">
      <c r="A311" s="123"/>
      <c r="B311" s="118">
        <v>90</v>
      </c>
      <c r="C311" s="112" t="s">
        <v>71</v>
      </c>
      <c r="D311" s="112" t="s">
        <v>72</v>
      </c>
      <c r="E311" s="112" t="s">
        <v>495</v>
      </c>
      <c r="F311" s="21"/>
      <c r="G311" s="104" t="s">
        <v>64</v>
      </c>
      <c r="H311" s="175">
        <f t="shared" si="17"/>
        <v>4000</v>
      </c>
      <c r="I311" s="176">
        <v>4763</v>
      </c>
      <c r="J311" s="177"/>
      <c r="K311" s="177"/>
      <c r="L311" s="177"/>
      <c r="M311" s="175">
        <f t="shared" si="18"/>
        <v>1000</v>
      </c>
      <c r="N311" s="175" t="str">
        <f t="shared" si="16"/>
        <v/>
      </c>
      <c r="O311" s="109"/>
    </row>
    <row r="312" spans="1:15" s="105" customFormat="1">
      <c r="A312" s="123"/>
      <c r="B312" s="118">
        <v>91</v>
      </c>
      <c r="C312" s="112" t="s">
        <v>69</v>
      </c>
      <c r="D312" s="112" t="s">
        <v>86</v>
      </c>
      <c r="E312" s="112" t="s">
        <v>496</v>
      </c>
      <c r="F312" s="21"/>
      <c r="G312" s="104" t="s">
        <v>64</v>
      </c>
      <c r="H312" s="175">
        <f t="shared" si="17"/>
        <v>4000</v>
      </c>
      <c r="I312" s="176">
        <v>4763</v>
      </c>
      <c r="J312" s="177"/>
      <c r="K312" s="177"/>
      <c r="L312" s="177"/>
      <c r="M312" s="175">
        <f t="shared" si="18"/>
        <v>1000</v>
      </c>
      <c r="N312" s="175" t="str">
        <f t="shared" si="16"/>
        <v/>
      </c>
      <c r="O312" s="109"/>
    </row>
    <row r="313" spans="1:15" s="105" customFormat="1">
      <c r="A313" s="123"/>
      <c r="B313" s="118">
        <v>92</v>
      </c>
      <c r="C313" s="112" t="s">
        <v>65</v>
      </c>
      <c r="D313" s="112" t="s">
        <v>78</v>
      </c>
      <c r="E313" s="112" t="s">
        <v>497</v>
      </c>
      <c r="F313" s="21"/>
      <c r="G313" s="104" t="s">
        <v>64</v>
      </c>
      <c r="H313" s="175">
        <f t="shared" si="17"/>
        <v>4000</v>
      </c>
      <c r="I313" s="176">
        <v>4763</v>
      </c>
      <c r="J313" s="177"/>
      <c r="K313" s="177"/>
      <c r="L313" s="177"/>
      <c r="M313" s="175">
        <f t="shared" si="18"/>
        <v>1000</v>
      </c>
      <c r="N313" s="175" t="str">
        <f t="shared" si="16"/>
        <v/>
      </c>
      <c r="O313" s="109"/>
    </row>
    <row r="314" spans="1:15" s="105" customFormat="1">
      <c r="A314" s="123"/>
      <c r="B314" s="118">
        <v>93</v>
      </c>
      <c r="C314" s="112" t="s">
        <v>67</v>
      </c>
      <c r="D314" s="112" t="s">
        <v>75</v>
      </c>
      <c r="E314" s="112" t="s">
        <v>498</v>
      </c>
      <c r="F314" s="21"/>
      <c r="G314" s="104" t="s">
        <v>64</v>
      </c>
      <c r="H314" s="175">
        <f t="shared" si="17"/>
        <v>4000</v>
      </c>
      <c r="I314" s="176">
        <v>4763</v>
      </c>
      <c r="J314" s="177"/>
      <c r="K314" s="177"/>
      <c r="L314" s="177"/>
      <c r="M314" s="175">
        <f t="shared" si="18"/>
        <v>1000</v>
      </c>
      <c r="N314" s="175" t="str">
        <f t="shared" si="16"/>
        <v/>
      </c>
      <c r="O314" s="109"/>
    </row>
    <row r="315" spans="1:15" s="105" customFormat="1">
      <c r="A315" s="123"/>
      <c r="B315" s="118">
        <v>94</v>
      </c>
      <c r="C315" s="112" t="s">
        <v>76</v>
      </c>
      <c r="D315" s="112" t="s">
        <v>100</v>
      </c>
      <c r="E315" s="112" t="s">
        <v>499</v>
      </c>
      <c r="F315" s="21"/>
      <c r="G315" s="104" t="s">
        <v>64</v>
      </c>
      <c r="H315" s="175">
        <f t="shared" si="17"/>
        <v>4000</v>
      </c>
      <c r="I315" s="176">
        <v>4763</v>
      </c>
      <c r="J315" s="177"/>
      <c r="K315" s="177"/>
      <c r="L315" s="177"/>
      <c r="M315" s="175">
        <f t="shared" si="18"/>
        <v>1000</v>
      </c>
      <c r="N315" s="175" t="str">
        <f t="shared" si="16"/>
        <v/>
      </c>
      <c r="O315" s="109"/>
    </row>
    <row r="316" spans="1:15" s="105" customFormat="1">
      <c r="A316" s="123"/>
      <c r="B316" s="118">
        <v>95</v>
      </c>
      <c r="C316" s="112" t="s">
        <v>71</v>
      </c>
      <c r="D316" s="112" t="s">
        <v>129</v>
      </c>
      <c r="E316" s="112" t="s">
        <v>500</v>
      </c>
      <c r="F316" s="21"/>
      <c r="G316" s="104" t="s">
        <v>64</v>
      </c>
      <c r="H316" s="175">
        <f t="shared" si="17"/>
        <v>4000</v>
      </c>
      <c r="I316" s="176">
        <v>4763</v>
      </c>
      <c r="J316" s="177"/>
      <c r="K316" s="177"/>
      <c r="L316" s="177"/>
      <c r="M316" s="175">
        <f t="shared" si="18"/>
        <v>1000</v>
      </c>
      <c r="N316" s="175" t="str">
        <f t="shared" si="16"/>
        <v/>
      </c>
      <c r="O316" s="109"/>
    </row>
    <row r="317" spans="1:15" s="105" customFormat="1">
      <c r="A317" s="123"/>
      <c r="B317" s="118">
        <v>96</v>
      </c>
      <c r="C317" s="112" t="s">
        <v>69</v>
      </c>
      <c r="D317" s="112" t="s">
        <v>86</v>
      </c>
      <c r="E317" s="112" t="s">
        <v>501</v>
      </c>
      <c r="F317" s="21"/>
      <c r="G317" s="104" t="s">
        <v>64</v>
      </c>
      <c r="H317" s="175">
        <f t="shared" si="17"/>
        <v>4000</v>
      </c>
      <c r="I317" s="176">
        <v>4763</v>
      </c>
      <c r="J317" s="177"/>
      <c r="K317" s="177"/>
      <c r="L317" s="177"/>
      <c r="M317" s="175">
        <f t="shared" si="18"/>
        <v>1000</v>
      </c>
      <c r="N317" s="175" t="str">
        <f t="shared" si="16"/>
        <v/>
      </c>
      <c r="O317" s="109"/>
    </row>
    <row r="318" spans="1:15" s="105" customFormat="1">
      <c r="A318" s="123"/>
      <c r="B318" s="118">
        <v>97</v>
      </c>
      <c r="C318" s="112" t="s">
        <v>67</v>
      </c>
      <c r="D318" s="112" t="s">
        <v>75</v>
      </c>
      <c r="E318" s="112" t="s">
        <v>502</v>
      </c>
      <c r="F318" s="21"/>
      <c r="G318" s="104" t="s">
        <v>64</v>
      </c>
      <c r="H318" s="175">
        <f t="shared" si="17"/>
        <v>4000</v>
      </c>
      <c r="I318" s="176">
        <v>4763</v>
      </c>
      <c r="J318" s="177"/>
      <c r="K318" s="177"/>
      <c r="L318" s="177"/>
      <c r="M318" s="175">
        <f t="shared" si="18"/>
        <v>1000</v>
      </c>
      <c r="N318" s="175" t="str">
        <f t="shared" si="16"/>
        <v/>
      </c>
      <c r="O318" s="109"/>
    </row>
    <row r="319" spans="1:15" s="105" customFormat="1">
      <c r="A319" s="123"/>
      <c r="B319" s="118">
        <v>98</v>
      </c>
      <c r="C319" s="112" t="s">
        <v>76</v>
      </c>
      <c r="D319" s="112" t="s">
        <v>114</v>
      </c>
      <c r="E319" s="112" t="s">
        <v>503</v>
      </c>
      <c r="F319" s="21"/>
      <c r="G319" s="104" t="s">
        <v>64</v>
      </c>
      <c r="H319" s="175">
        <f t="shared" si="17"/>
        <v>4000</v>
      </c>
      <c r="I319" s="176">
        <v>4763</v>
      </c>
      <c r="J319" s="177"/>
      <c r="K319" s="177"/>
      <c r="L319" s="177"/>
      <c r="M319" s="175">
        <f t="shared" si="18"/>
        <v>1000</v>
      </c>
      <c r="N319" s="175" t="str">
        <f t="shared" si="16"/>
        <v/>
      </c>
      <c r="O319" s="109"/>
    </row>
    <row r="320" spans="1:15" s="105" customFormat="1">
      <c r="A320" s="123"/>
      <c r="B320" s="118">
        <v>99</v>
      </c>
      <c r="C320" s="112" t="s">
        <v>80</v>
      </c>
      <c r="D320" s="112" t="s">
        <v>81</v>
      </c>
      <c r="E320" s="112" t="s">
        <v>504</v>
      </c>
      <c r="F320" s="21"/>
      <c r="G320" s="104" t="s">
        <v>64</v>
      </c>
      <c r="H320" s="175">
        <f t="shared" si="17"/>
        <v>4000</v>
      </c>
      <c r="I320" s="176">
        <v>4763</v>
      </c>
      <c r="J320" s="177"/>
      <c r="K320" s="177"/>
      <c r="L320" s="177"/>
      <c r="M320" s="175">
        <f t="shared" si="18"/>
        <v>1000</v>
      </c>
      <c r="N320" s="175" t="str">
        <f t="shared" si="16"/>
        <v/>
      </c>
      <c r="O320" s="109"/>
    </row>
    <row r="321" spans="1:15" s="105" customFormat="1">
      <c r="A321" s="123"/>
      <c r="B321" s="118">
        <v>100</v>
      </c>
      <c r="C321" s="112" t="s">
        <v>67</v>
      </c>
      <c r="D321" s="112" t="s">
        <v>75</v>
      </c>
      <c r="E321" s="112" t="s">
        <v>505</v>
      </c>
      <c r="F321" s="21"/>
      <c r="G321" s="104" t="s">
        <v>64</v>
      </c>
      <c r="H321" s="175">
        <f t="shared" si="17"/>
        <v>4000</v>
      </c>
      <c r="I321" s="176">
        <v>4763</v>
      </c>
      <c r="J321" s="177"/>
      <c r="K321" s="177"/>
      <c r="L321" s="177"/>
      <c r="M321" s="175">
        <f t="shared" si="18"/>
        <v>1000</v>
      </c>
      <c r="N321" s="175" t="str">
        <f t="shared" si="16"/>
        <v/>
      </c>
      <c r="O321" s="109"/>
    </row>
    <row r="322" spans="1:15" s="105" customFormat="1">
      <c r="A322" s="123"/>
      <c r="B322" s="118">
        <v>101</v>
      </c>
      <c r="C322" s="112" t="s">
        <v>65</v>
      </c>
      <c r="D322" s="112" t="s">
        <v>66</v>
      </c>
      <c r="E322" s="112" t="s">
        <v>506</v>
      </c>
      <c r="F322" s="21"/>
      <c r="G322" s="104" t="s">
        <v>64</v>
      </c>
      <c r="H322" s="175">
        <f t="shared" si="17"/>
        <v>4000</v>
      </c>
      <c r="I322" s="176">
        <v>4763</v>
      </c>
      <c r="J322" s="177"/>
      <c r="K322" s="177"/>
      <c r="L322" s="177"/>
      <c r="M322" s="175">
        <f t="shared" si="18"/>
        <v>1000</v>
      </c>
      <c r="N322" s="175" t="str">
        <f t="shared" si="16"/>
        <v/>
      </c>
      <c r="O322" s="109"/>
    </row>
    <row r="323" spans="1:15" s="105" customFormat="1">
      <c r="A323" s="123"/>
      <c r="B323" s="118">
        <v>102</v>
      </c>
      <c r="C323" s="112" t="s">
        <v>65</v>
      </c>
      <c r="D323" s="112" t="s">
        <v>99</v>
      </c>
      <c r="E323" s="112" t="s">
        <v>507</v>
      </c>
      <c r="F323" s="21"/>
      <c r="G323" s="104" t="s">
        <v>64</v>
      </c>
      <c r="H323" s="175">
        <f t="shared" si="17"/>
        <v>4000</v>
      </c>
      <c r="I323" s="176">
        <v>4763</v>
      </c>
      <c r="J323" s="177"/>
      <c r="K323" s="177"/>
      <c r="L323" s="177"/>
      <c r="M323" s="175">
        <f t="shared" si="18"/>
        <v>1000</v>
      </c>
      <c r="N323" s="175" t="str">
        <f t="shared" si="16"/>
        <v/>
      </c>
      <c r="O323" s="109"/>
    </row>
    <row r="324" spans="1:15" s="105" customFormat="1">
      <c r="A324" s="123"/>
      <c r="B324" s="118">
        <v>103</v>
      </c>
      <c r="C324" s="112" t="s">
        <v>67</v>
      </c>
      <c r="D324" s="112" t="s">
        <v>83</v>
      </c>
      <c r="E324" s="112" t="s">
        <v>508</v>
      </c>
      <c r="F324" s="21"/>
      <c r="G324" s="104" t="s">
        <v>64</v>
      </c>
      <c r="H324" s="175">
        <f t="shared" si="17"/>
        <v>4000</v>
      </c>
      <c r="I324" s="176">
        <v>4763</v>
      </c>
      <c r="J324" s="177"/>
      <c r="K324" s="177"/>
      <c r="L324" s="177"/>
      <c r="M324" s="175">
        <f t="shared" si="18"/>
        <v>1000</v>
      </c>
      <c r="N324" s="175" t="str">
        <f t="shared" ref="N324:N387" si="19">IF(F324&gt;0,10000,"")</f>
        <v/>
      </c>
      <c r="O324" s="109"/>
    </row>
    <row r="325" spans="1:15" s="105" customFormat="1">
      <c r="A325" s="123"/>
      <c r="B325" s="118">
        <v>104</v>
      </c>
      <c r="C325" s="112" t="s">
        <v>65</v>
      </c>
      <c r="D325" s="112" t="s">
        <v>82</v>
      </c>
      <c r="E325" s="112" t="s">
        <v>509</v>
      </c>
      <c r="F325" s="21"/>
      <c r="G325" s="104" t="s">
        <v>64</v>
      </c>
      <c r="H325" s="175">
        <f t="shared" si="17"/>
        <v>4000</v>
      </c>
      <c r="I325" s="176">
        <v>4763</v>
      </c>
      <c r="J325" s="177"/>
      <c r="K325" s="177"/>
      <c r="L325" s="177"/>
      <c r="M325" s="175">
        <f t="shared" si="18"/>
        <v>1000</v>
      </c>
      <c r="N325" s="175" t="str">
        <f t="shared" si="19"/>
        <v/>
      </c>
      <c r="O325" s="109"/>
    </row>
    <row r="326" spans="1:15" s="105" customFormat="1">
      <c r="A326" s="123"/>
      <c r="B326" s="118">
        <v>105</v>
      </c>
      <c r="C326" s="112" t="s">
        <v>69</v>
      </c>
      <c r="D326" s="112" t="s">
        <v>86</v>
      </c>
      <c r="E326" s="112" t="s">
        <v>510</v>
      </c>
      <c r="F326" s="21"/>
      <c r="G326" s="104" t="s">
        <v>64</v>
      </c>
      <c r="H326" s="175">
        <f t="shared" si="17"/>
        <v>4000</v>
      </c>
      <c r="I326" s="176">
        <v>4763</v>
      </c>
      <c r="J326" s="177"/>
      <c r="K326" s="177"/>
      <c r="L326" s="177"/>
      <c r="M326" s="175">
        <f t="shared" si="18"/>
        <v>1000</v>
      </c>
      <c r="N326" s="175" t="str">
        <f t="shared" si="19"/>
        <v/>
      </c>
      <c r="O326" s="109"/>
    </row>
    <row r="327" spans="1:15" s="105" customFormat="1">
      <c r="A327" s="123"/>
      <c r="B327" s="118">
        <v>106</v>
      </c>
      <c r="C327" s="112" t="s">
        <v>67</v>
      </c>
      <c r="D327" s="112" t="s">
        <v>75</v>
      </c>
      <c r="E327" s="112" t="s">
        <v>511</v>
      </c>
      <c r="F327" s="21"/>
      <c r="G327" s="104" t="s">
        <v>64</v>
      </c>
      <c r="H327" s="175">
        <f t="shared" ref="H327:H390" si="20">IF(E327&gt;0,4000,"")</f>
        <v>4000</v>
      </c>
      <c r="I327" s="176">
        <v>4763</v>
      </c>
      <c r="J327" s="177"/>
      <c r="K327" s="177"/>
      <c r="L327" s="177"/>
      <c r="M327" s="175">
        <f t="shared" si="18"/>
        <v>1000</v>
      </c>
      <c r="N327" s="175" t="str">
        <f t="shared" si="19"/>
        <v/>
      </c>
      <c r="O327" s="109"/>
    </row>
    <row r="328" spans="1:15" s="105" customFormat="1">
      <c r="A328" s="123"/>
      <c r="B328" s="118">
        <v>107</v>
      </c>
      <c r="C328" s="112" t="s">
        <v>71</v>
      </c>
      <c r="D328" s="112" t="s">
        <v>72</v>
      </c>
      <c r="E328" s="112" t="s">
        <v>512</v>
      </c>
      <c r="F328" s="21"/>
      <c r="G328" s="104" t="s">
        <v>64</v>
      </c>
      <c r="H328" s="175">
        <f t="shared" si="20"/>
        <v>4000</v>
      </c>
      <c r="I328" s="176">
        <v>4763</v>
      </c>
      <c r="J328" s="177"/>
      <c r="K328" s="177"/>
      <c r="L328" s="177"/>
      <c r="M328" s="175">
        <f t="shared" si="18"/>
        <v>1000</v>
      </c>
      <c r="N328" s="175" t="str">
        <f t="shared" si="19"/>
        <v/>
      </c>
      <c r="O328" s="109"/>
    </row>
    <row r="329" spans="1:15" s="105" customFormat="1">
      <c r="A329" s="123"/>
      <c r="B329" s="118">
        <v>108</v>
      </c>
      <c r="C329" s="112" t="s">
        <v>111</v>
      </c>
      <c r="D329" s="112" t="s">
        <v>135</v>
      </c>
      <c r="E329" s="112" t="s">
        <v>513</v>
      </c>
      <c r="F329" s="21"/>
      <c r="G329" s="104" t="s">
        <v>64</v>
      </c>
      <c r="H329" s="175">
        <f t="shared" si="20"/>
        <v>4000</v>
      </c>
      <c r="I329" s="176">
        <v>4763</v>
      </c>
      <c r="J329" s="177"/>
      <c r="K329" s="177"/>
      <c r="L329" s="177"/>
      <c r="M329" s="175">
        <f t="shared" si="18"/>
        <v>1000</v>
      </c>
      <c r="N329" s="175" t="str">
        <f t="shared" si="19"/>
        <v/>
      </c>
      <c r="O329" s="109"/>
    </row>
    <row r="330" spans="1:15" s="105" customFormat="1">
      <c r="A330" s="123"/>
      <c r="B330" s="118">
        <v>109</v>
      </c>
      <c r="C330" s="112" t="s">
        <v>65</v>
      </c>
      <c r="D330" s="112" t="s">
        <v>66</v>
      </c>
      <c r="E330" s="112" t="s">
        <v>514</v>
      </c>
      <c r="F330" s="21"/>
      <c r="G330" s="104" t="s">
        <v>64</v>
      </c>
      <c r="H330" s="175">
        <f t="shared" si="20"/>
        <v>4000</v>
      </c>
      <c r="I330" s="176">
        <v>4763</v>
      </c>
      <c r="J330" s="177"/>
      <c r="K330" s="177"/>
      <c r="L330" s="177"/>
      <c r="M330" s="175">
        <f t="shared" si="18"/>
        <v>1000</v>
      </c>
      <c r="N330" s="175" t="str">
        <f t="shared" si="19"/>
        <v/>
      </c>
      <c r="O330" s="109"/>
    </row>
    <row r="331" spans="1:15" s="105" customFormat="1">
      <c r="A331" s="123"/>
      <c r="B331" s="118">
        <v>110</v>
      </c>
      <c r="C331" s="112" t="s">
        <v>67</v>
      </c>
      <c r="D331" s="112" t="s">
        <v>112</v>
      </c>
      <c r="E331" s="112" t="s">
        <v>515</v>
      </c>
      <c r="F331" s="21"/>
      <c r="G331" s="104" t="s">
        <v>64</v>
      </c>
      <c r="H331" s="175">
        <f t="shared" si="20"/>
        <v>4000</v>
      </c>
      <c r="I331" s="176">
        <v>4763</v>
      </c>
      <c r="J331" s="177"/>
      <c r="K331" s="177"/>
      <c r="L331" s="177"/>
      <c r="M331" s="175">
        <f t="shared" ref="M331:M394" si="21">IF(E331&gt;0,1000,"")</f>
        <v>1000</v>
      </c>
      <c r="N331" s="175" t="str">
        <f t="shared" si="19"/>
        <v/>
      </c>
      <c r="O331" s="109"/>
    </row>
    <row r="332" spans="1:15" s="105" customFormat="1">
      <c r="A332" s="123"/>
      <c r="B332" s="118">
        <v>111</v>
      </c>
      <c r="C332" s="112" t="s">
        <v>85</v>
      </c>
      <c r="D332" s="112" t="s">
        <v>137</v>
      </c>
      <c r="E332" s="112" t="s">
        <v>516</v>
      </c>
      <c r="F332" s="21"/>
      <c r="G332" s="104" t="s">
        <v>64</v>
      </c>
      <c r="H332" s="175">
        <f t="shared" si="20"/>
        <v>4000</v>
      </c>
      <c r="I332" s="176">
        <v>4763</v>
      </c>
      <c r="J332" s="177"/>
      <c r="K332" s="177"/>
      <c r="L332" s="177"/>
      <c r="M332" s="175">
        <f t="shared" si="21"/>
        <v>1000</v>
      </c>
      <c r="N332" s="175" t="str">
        <f t="shared" si="19"/>
        <v/>
      </c>
      <c r="O332" s="109"/>
    </row>
    <row r="333" spans="1:15" s="105" customFormat="1">
      <c r="A333" s="123"/>
      <c r="B333" s="118">
        <v>112</v>
      </c>
      <c r="C333" s="112" t="s">
        <v>69</v>
      </c>
      <c r="D333" s="112" t="s">
        <v>110</v>
      </c>
      <c r="E333" s="112" t="s">
        <v>517</v>
      </c>
      <c r="F333" s="21"/>
      <c r="G333" s="104" t="s">
        <v>64</v>
      </c>
      <c r="H333" s="175">
        <f t="shared" si="20"/>
        <v>4000</v>
      </c>
      <c r="I333" s="176">
        <v>4763</v>
      </c>
      <c r="J333" s="177"/>
      <c r="K333" s="177"/>
      <c r="L333" s="177"/>
      <c r="M333" s="175">
        <f t="shared" si="21"/>
        <v>1000</v>
      </c>
      <c r="N333" s="175" t="str">
        <f t="shared" si="19"/>
        <v/>
      </c>
      <c r="O333" s="109"/>
    </row>
    <row r="334" spans="1:15" s="105" customFormat="1">
      <c r="A334" s="123"/>
      <c r="B334" s="118">
        <v>113</v>
      </c>
      <c r="C334" s="112" t="s">
        <v>65</v>
      </c>
      <c r="D334" s="112" t="s">
        <v>103</v>
      </c>
      <c r="E334" s="112" t="s">
        <v>518</v>
      </c>
      <c r="F334" s="21"/>
      <c r="G334" s="104" t="s">
        <v>64</v>
      </c>
      <c r="H334" s="175">
        <f t="shared" si="20"/>
        <v>4000</v>
      </c>
      <c r="I334" s="176">
        <v>4763</v>
      </c>
      <c r="J334" s="177"/>
      <c r="K334" s="177"/>
      <c r="L334" s="177"/>
      <c r="M334" s="175">
        <f t="shared" si="21"/>
        <v>1000</v>
      </c>
      <c r="N334" s="175" t="str">
        <f t="shared" si="19"/>
        <v/>
      </c>
      <c r="O334" s="109"/>
    </row>
    <row r="335" spans="1:15" s="105" customFormat="1">
      <c r="A335" s="123"/>
      <c r="B335" s="118">
        <v>114</v>
      </c>
      <c r="C335" s="112" t="s">
        <v>71</v>
      </c>
      <c r="D335" s="112" t="s">
        <v>72</v>
      </c>
      <c r="E335" s="112" t="s">
        <v>519</v>
      </c>
      <c r="F335" s="21"/>
      <c r="G335" s="104" t="s">
        <v>64</v>
      </c>
      <c r="H335" s="175">
        <f t="shared" si="20"/>
        <v>4000</v>
      </c>
      <c r="I335" s="176">
        <v>4763</v>
      </c>
      <c r="J335" s="177"/>
      <c r="K335" s="177"/>
      <c r="L335" s="177"/>
      <c r="M335" s="175">
        <f t="shared" si="21"/>
        <v>1000</v>
      </c>
      <c r="N335" s="175" t="str">
        <f t="shared" si="19"/>
        <v/>
      </c>
      <c r="O335" s="109"/>
    </row>
    <row r="336" spans="1:15" s="105" customFormat="1">
      <c r="A336" s="123"/>
      <c r="B336" s="118">
        <v>115</v>
      </c>
      <c r="C336" s="112" t="s">
        <v>69</v>
      </c>
      <c r="D336" s="112" t="s">
        <v>73</v>
      </c>
      <c r="E336" s="112" t="s">
        <v>520</v>
      </c>
      <c r="F336" s="21"/>
      <c r="G336" s="104" t="s">
        <v>64</v>
      </c>
      <c r="H336" s="175">
        <f t="shared" si="20"/>
        <v>4000</v>
      </c>
      <c r="I336" s="176">
        <v>4763</v>
      </c>
      <c r="J336" s="177"/>
      <c r="K336" s="177"/>
      <c r="L336" s="177"/>
      <c r="M336" s="175">
        <f t="shared" si="21"/>
        <v>1000</v>
      </c>
      <c r="N336" s="175" t="str">
        <f t="shared" si="19"/>
        <v/>
      </c>
      <c r="O336" s="109"/>
    </row>
    <row r="337" spans="1:15" s="105" customFormat="1">
      <c r="A337" s="123"/>
      <c r="B337" s="118">
        <v>116</v>
      </c>
      <c r="C337" s="112" t="s">
        <v>62</v>
      </c>
      <c r="D337" s="112" t="s">
        <v>63</v>
      </c>
      <c r="E337" s="112" t="s">
        <v>521</v>
      </c>
      <c r="F337" s="21"/>
      <c r="G337" s="104" t="s">
        <v>64</v>
      </c>
      <c r="H337" s="175">
        <f t="shared" si="20"/>
        <v>4000</v>
      </c>
      <c r="I337" s="176">
        <v>4763</v>
      </c>
      <c r="J337" s="177"/>
      <c r="K337" s="177"/>
      <c r="L337" s="177"/>
      <c r="M337" s="175">
        <f t="shared" si="21"/>
        <v>1000</v>
      </c>
      <c r="N337" s="175" t="str">
        <f t="shared" si="19"/>
        <v/>
      </c>
      <c r="O337" s="109"/>
    </row>
    <row r="338" spans="1:15" s="105" customFormat="1">
      <c r="A338" s="123"/>
      <c r="B338" s="118">
        <v>117</v>
      </c>
      <c r="C338" s="112" t="s">
        <v>71</v>
      </c>
      <c r="D338" s="112" t="s">
        <v>72</v>
      </c>
      <c r="E338" s="112" t="s">
        <v>522</v>
      </c>
      <c r="F338" s="21"/>
      <c r="G338" s="104" t="s">
        <v>64</v>
      </c>
      <c r="H338" s="175">
        <f t="shared" si="20"/>
        <v>4000</v>
      </c>
      <c r="I338" s="176">
        <v>4763</v>
      </c>
      <c r="J338" s="177"/>
      <c r="K338" s="177"/>
      <c r="L338" s="177"/>
      <c r="M338" s="175">
        <f t="shared" si="21"/>
        <v>1000</v>
      </c>
      <c r="N338" s="175" t="str">
        <f t="shared" si="19"/>
        <v/>
      </c>
      <c r="O338" s="109"/>
    </row>
    <row r="339" spans="1:15" s="105" customFormat="1">
      <c r="A339" s="123"/>
      <c r="B339" s="118">
        <v>118</v>
      </c>
      <c r="C339" s="112" t="s">
        <v>76</v>
      </c>
      <c r="D339" s="112" t="s">
        <v>100</v>
      </c>
      <c r="E339" s="112" t="s">
        <v>523</v>
      </c>
      <c r="F339" s="21"/>
      <c r="G339" s="104" t="s">
        <v>64</v>
      </c>
      <c r="H339" s="175">
        <f t="shared" si="20"/>
        <v>4000</v>
      </c>
      <c r="I339" s="176">
        <v>4763</v>
      </c>
      <c r="J339" s="177"/>
      <c r="K339" s="177"/>
      <c r="L339" s="177"/>
      <c r="M339" s="175">
        <f t="shared" si="21"/>
        <v>1000</v>
      </c>
      <c r="N339" s="175" t="str">
        <f t="shared" si="19"/>
        <v/>
      </c>
      <c r="O339" s="109"/>
    </row>
    <row r="340" spans="1:15" s="105" customFormat="1">
      <c r="A340" s="123"/>
      <c r="B340" s="118">
        <v>119</v>
      </c>
      <c r="C340" s="112" t="s">
        <v>65</v>
      </c>
      <c r="D340" s="112" t="s">
        <v>78</v>
      </c>
      <c r="E340" s="112" t="s">
        <v>524</v>
      </c>
      <c r="F340" s="21"/>
      <c r="G340" s="104" t="s">
        <v>64</v>
      </c>
      <c r="H340" s="175">
        <f t="shared" si="20"/>
        <v>4000</v>
      </c>
      <c r="I340" s="176">
        <v>4763</v>
      </c>
      <c r="J340" s="177"/>
      <c r="K340" s="177"/>
      <c r="L340" s="177"/>
      <c r="M340" s="175">
        <f t="shared" si="21"/>
        <v>1000</v>
      </c>
      <c r="N340" s="175" t="str">
        <f t="shared" si="19"/>
        <v/>
      </c>
      <c r="O340" s="109"/>
    </row>
    <row r="341" spans="1:15" s="105" customFormat="1">
      <c r="A341" s="123"/>
      <c r="B341" s="118">
        <v>120</v>
      </c>
      <c r="C341" s="112" t="s">
        <v>67</v>
      </c>
      <c r="D341" s="112" t="s">
        <v>112</v>
      </c>
      <c r="E341" s="112" t="s">
        <v>525</v>
      </c>
      <c r="F341" s="21"/>
      <c r="G341" s="104" t="s">
        <v>64</v>
      </c>
      <c r="H341" s="175">
        <f t="shared" si="20"/>
        <v>4000</v>
      </c>
      <c r="I341" s="176">
        <v>4763</v>
      </c>
      <c r="J341" s="177"/>
      <c r="K341" s="177"/>
      <c r="L341" s="177"/>
      <c r="M341" s="175">
        <f t="shared" si="21"/>
        <v>1000</v>
      </c>
      <c r="N341" s="175" t="str">
        <f t="shared" si="19"/>
        <v/>
      </c>
      <c r="O341" s="109"/>
    </row>
    <row r="342" spans="1:15" s="105" customFormat="1">
      <c r="A342" s="123"/>
      <c r="B342" s="118">
        <v>121</v>
      </c>
      <c r="C342" s="112" t="s">
        <v>76</v>
      </c>
      <c r="D342" s="112" t="s">
        <v>87</v>
      </c>
      <c r="E342" s="112" t="s">
        <v>526</v>
      </c>
      <c r="F342" s="21"/>
      <c r="G342" s="104" t="s">
        <v>64</v>
      </c>
      <c r="H342" s="175">
        <f t="shared" si="20"/>
        <v>4000</v>
      </c>
      <c r="I342" s="176">
        <v>4763</v>
      </c>
      <c r="J342" s="177"/>
      <c r="K342" s="177"/>
      <c r="L342" s="177"/>
      <c r="M342" s="175">
        <f t="shared" si="21"/>
        <v>1000</v>
      </c>
      <c r="N342" s="175" t="str">
        <f t="shared" si="19"/>
        <v/>
      </c>
      <c r="O342" s="109"/>
    </row>
    <row r="343" spans="1:15" s="105" customFormat="1">
      <c r="A343" s="123"/>
      <c r="B343" s="118">
        <v>122</v>
      </c>
      <c r="C343" s="112" t="s">
        <v>71</v>
      </c>
      <c r="D343" s="112" t="s">
        <v>72</v>
      </c>
      <c r="E343" s="112" t="s">
        <v>527</v>
      </c>
      <c r="F343" s="21"/>
      <c r="G343" s="104" t="s">
        <v>64</v>
      </c>
      <c r="H343" s="175">
        <f t="shared" si="20"/>
        <v>4000</v>
      </c>
      <c r="I343" s="176">
        <v>4763</v>
      </c>
      <c r="J343" s="177"/>
      <c r="K343" s="177"/>
      <c r="L343" s="177"/>
      <c r="M343" s="175">
        <f t="shared" si="21"/>
        <v>1000</v>
      </c>
      <c r="N343" s="175" t="str">
        <f t="shared" si="19"/>
        <v/>
      </c>
      <c r="O343" s="109"/>
    </row>
    <row r="344" spans="1:15" s="105" customFormat="1">
      <c r="A344" s="123"/>
      <c r="B344" s="118">
        <v>123</v>
      </c>
      <c r="C344" s="112" t="s">
        <v>65</v>
      </c>
      <c r="D344" s="112" t="s">
        <v>528</v>
      </c>
      <c r="E344" s="112" t="s">
        <v>529</v>
      </c>
      <c r="F344" s="21"/>
      <c r="G344" s="104" t="s">
        <v>64</v>
      </c>
      <c r="H344" s="175">
        <f t="shared" si="20"/>
        <v>4000</v>
      </c>
      <c r="I344" s="176">
        <v>4763</v>
      </c>
      <c r="J344" s="177"/>
      <c r="K344" s="177"/>
      <c r="L344" s="177"/>
      <c r="M344" s="175">
        <f t="shared" si="21"/>
        <v>1000</v>
      </c>
      <c r="N344" s="175" t="str">
        <f t="shared" si="19"/>
        <v/>
      </c>
      <c r="O344" s="109"/>
    </row>
    <row r="345" spans="1:15" s="105" customFormat="1">
      <c r="A345" s="123"/>
      <c r="B345" s="118">
        <v>124</v>
      </c>
      <c r="C345" s="112" t="s">
        <v>69</v>
      </c>
      <c r="D345" s="112" t="s">
        <v>73</v>
      </c>
      <c r="E345" s="112" t="s">
        <v>530</v>
      </c>
      <c r="F345" s="21"/>
      <c r="G345" s="104" t="s">
        <v>64</v>
      </c>
      <c r="H345" s="175">
        <f t="shared" si="20"/>
        <v>4000</v>
      </c>
      <c r="I345" s="176">
        <v>4763</v>
      </c>
      <c r="J345" s="177"/>
      <c r="K345" s="177"/>
      <c r="L345" s="177"/>
      <c r="M345" s="175">
        <f t="shared" si="21"/>
        <v>1000</v>
      </c>
      <c r="N345" s="175" t="str">
        <f t="shared" si="19"/>
        <v/>
      </c>
      <c r="O345" s="109"/>
    </row>
    <row r="346" spans="1:15" s="105" customFormat="1">
      <c r="A346" s="123"/>
      <c r="B346" s="118">
        <v>125</v>
      </c>
      <c r="C346" s="112" t="s">
        <v>76</v>
      </c>
      <c r="D346" s="112" t="s">
        <v>100</v>
      </c>
      <c r="E346" s="112" t="s">
        <v>531</v>
      </c>
      <c r="F346" s="21"/>
      <c r="G346" s="104" t="s">
        <v>64</v>
      </c>
      <c r="H346" s="175">
        <f t="shared" si="20"/>
        <v>4000</v>
      </c>
      <c r="I346" s="176">
        <v>4763</v>
      </c>
      <c r="J346" s="177"/>
      <c r="K346" s="177"/>
      <c r="L346" s="177"/>
      <c r="M346" s="175">
        <f t="shared" si="21"/>
        <v>1000</v>
      </c>
      <c r="N346" s="175" t="str">
        <f t="shared" si="19"/>
        <v/>
      </c>
      <c r="O346" s="109"/>
    </row>
    <row r="347" spans="1:15" s="105" customFormat="1">
      <c r="A347" s="123"/>
      <c r="B347" s="118">
        <v>126</v>
      </c>
      <c r="C347" s="112" t="s">
        <v>76</v>
      </c>
      <c r="D347" s="112" t="s">
        <v>100</v>
      </c>
      <c r="E347" s="112" t="s">
        <v>532</v>
      </c>
      <c r="F347" s="21"/>
      <c r="G347" s="104" t="s">
        <v>64</v>
      </c>
      <c r="H347" s="175">
        <f t="shared" si="20"/>
        <v>4000</v>
      </c>
      <c r="I347" s="176">
        <v>4763</v>
      </c>
      <c r="J347" s="177"/>
      <c r="K347" s="177"/>
      <c r="L347" s="177"/>
      <c r="M347" s="175">
        <f t="shared" si="21"/>
        <v>1000</v>
      </c>
      <c r="N347" s="175" t="str">
        <f t="shared" si="19"/>
        <v/>
      </c>
      <c r="O347" s="109"/>
    </row>
    <row r="348" spans="1:15" s="105" customFormat="1">
      <c r="A348" s="123"/>
      <c r="B348" s="118">
        <v>127</v>
      </c>
      <c r="C348" s="112" t="s">
        <v>65</v>
      </c>
      <c r="D348" s="112" t="s">
        <v>104</v>
      </c>
      <c r="E348" s="112" t="s">
        <v>533</v>
      </c>
      <c r="F348" s="21"/>
      <c r="G348" s="104" t="s">
        <v>64</v>
      </c>
      <c r="H348" s="175">
        <f t="shared" si="20"/>
        <v>4000</v>
      </c>
      <c r="I348" s="176">
        <v>4763</v>
      </c>
      <c r="J348" s="177"/>
      <c r="K348" s="177"/>
      <c r="L348" s="177"/>
      <c r="M348" s="175">
        <f t="shared" si="21"/>
        <v>1000</v>
      </c>
      <c r="N348" s="175" t="str">
        <f t="shared" si="19"/>
        <v/>
      </c>
      <c r="O348" s="109"/>
    </row>
    <row r="349" spans="1:15" s="105" customFormat="1">
      <c r="A349" s="123"/>
      <c r="B349" s="118">
        <v>128</v>
      </c>
      <c r="C349" s="112" t="s">
        <v>80</v>
      </c>
      <c r="D349" s="112" t="s">
        <v>81</v>
      </c>
      <c r="E349" s="112" t="s">
        <v>534</v>
      </c>
      <c r="F349" s="21"/>
      <c r="G349" s="104" t="s">
        <v>64</v>
      </c>
      <c r="H349" s="175">
        <f t="shared" si="20"/>
        <v>4000</v>
      </c>
      <c r="I349" s="176">
        <v>4763</v>
      </c>
      <c r="J349" s="177"/>
      <c r="K349" s="177"/>
      <c r="L349" s="177"/>
      <c r="M349" s="175">
        <f t="shared" si="21"/>
        <v>1000</v>
      </c>
      <c r="N349" s="175" t="str">
        <f t="shared" si="19"/>
        <v/>
      </c>
      <c r="O349" s="109"/>
    </row>
    <row r="350" spans="1:15" s="105" customFormat="1">
      <c r="A350" s="123"/>
      <c r="B350" s="118">
        <v>129</v>
      </c>
      <c r="C350" s="112" t="s">
        <v>67</v>
      </c>
      <c r="D350" s="112" t="s">
        <v>434</v>
      </c>
      <c r="E350" s="112" t="s">
        <v>535</v>
      </c>
      <c r="F350" s="21"/>
      <c r="G350" s="104" t="s">
        <v>64</v>
      </c>
      <c r="H350" s="175">
        <f t="shared" si="20"/>
        <v>4000</v>
      </c>
      <c r="I350" s="176">
        <v>4763</v>
      </c>
      <c r="J350" s="177"/>
      <c r="K350" s="177"/>
      <c r="L350" s="177"/>
      <c r="M350" s="175">
        <f t="shared" si="21"/>
        <v>1000</v>
      </c>
      <c r="N350" s="175" t="str">
        <f t="shared" si="19"/>
        <v/>
      </c>
      <c r="O350" s="109"/>
    </row>
    <row r="351" spans="1:15" s="105" customFormat="1">
      <c r="A351" s="123"/>
      <c r="B351" s="118">
        <v>130</v>
      </c>
      <c r="C351" s="112" t="s">
        <v>76</v>
      </c>
      <c r="D351" s="112" t="s">
        <v>100</v>
      </c>
      <c r="E351" s="112" t="s">
        <v>536</v>
      </c>
      <c r="F351" s="21"/>
      <c r="G351" s="104" t="s">
        <v>64</v>
      </c>
      <c r="H351" s="175">
        <f t="shared" si="20"/>
        <v>4000</v>
      </c>
      <c r="I351" s="176">
        <v>4763</v>
      </c>
      <c r="J351" s="177"/>
      <c r="K351" s="177"/>
      <c r="L351" s="177"/>
      <c r="M351" s="175">
        <f t="shared" si="21"/>
        <v>1000</v>
      </c>
      <c r="N351" s="175" t="str">
        <f t="shared" si="19"/>
        <v/>
      </c>
      <c r="O351" s="109"/>
    </row>
    <row r="352" spans="1:15" s="105" customFormat="1">
      <c r="A352" s="123"/>
      <c r="B352" s="118">
        <v>131</v>
      </c>
      <c r="C352" s="112" t="s">
        <v>65</v>
      </c>
      <c r="D352" s="112" t="s">
        <v>103</v>
      </c>
      <c r="E352" s="112" t="s">
        <v>537</v>
      </c>
      <c r="F352" s="21"/>
      <c r="G352" s="104" t="s">
        <v>64</v>
      </c>
      <c r="H352" s="175">
        <f t="shared" si="20"/>
        <v>4000</v>
      </c>
      <c r="I352" s="176">
        <v>4763</v>
      </c>
      <c r="J352" s="177"/>
      <c r="K352" s="177"/>
      <c r="L352" s="177"/>
      <c r="M352" s="175">
        <f t="shared" si="21"/>
        <v>1000</v>
      </c>
      <c r="N352" s="175" t="str">
        <f t="shared" si="19"/>
        <v/>
      </c>
      <c r="O352" s="109"/>
    </row>
    <row r="353" spans="1:15" s="105" customFormat="1">
      <c r="A353" s="123"/>
      <c r="B353" s="118">
        <v>132</v>
      </c>
      <c r="C353" s="112" t="s">
        <v>69</v>
      </c>
      <c r="D353" s="112" t="s">
        <v>91</v>
      </c>
      <c r="E353" s="112" t="s">
        <v>538</v>
      </c>
      <c r="F353" s="21"/>
      <c r="G353" s="104" t="s">
        <v>64</v>
      </c>
      <c r="H353" s="175">
        <f t="shared" si="20"/>
        <v>4000</v>
      </c>
      <c r="I353" s="176">
        <v>4763</v>
      </c>
      <c r="J353" s="177"/>
      <c r="K353" s="177"/>
      <c r="L353" s="177"/>
      <c r="M353" s="175">
        <f t="shared" si="21"/>
        <v>1000</v>
      </c>
      <c r="N353" s="175" t="str">
        <f t="shared" si="19"/>
        <v/>
      </c>
      <c r="O353" s="109"/>
    </row>
    <row r="354" spans="1:15" s="105" customFormat="1">
      <c r="A354" s="123"/>
      <c r="B354" s="118">
        <v>133</v>
      </c>
      <c r="C354" s="112" t="s">
        <v>67</v>
      </c>
      <c r="D354" s="112" t="s">
        <v>83</v>
      </c>
      <c r="E354" s="112" t="s">
        <v>539</v>
      </c>
      <c r="F354" s="21"/>
      <c r="G354" s="104" t="s">
        <v>64</v>
      </c>
      <c r="H354" s="175">
        <f t="shared" si="20"/>
        <v>4000</v>
      </c>
      <c r="I354" s="176">
        <v>4763</v>
      </c>
      <c r="J354" s="177"/>
      <c r="K354" s="177"/>
      <c r="L354" s="177"/>
      <c r="M354" s="175">
        <f t="shared" si="21"/>
        <v>1000</v>
      </c>
      <c r="N354" s="175" t="str">
        <f t="shared" si="19"/>
        <v/>
      </c>
      <c r="O354" s="109"/>
    </row>
    <row r="355" spans="1:15" s="105" customFormat="1">
      <c r="A355" s="123"/>
      <c r="B355" s="118">
        <v>134</v>
      </c>
      <c r="C355" s="112" t="s">
        <v>76</v>
      </c>
      <c r="D355" s="112" t="s">
        <v>101</v>
      </c>
      <c r="E355" s="112" t="s">
        <v>540</v>
      </c>
      <c r="F355" s="21"/>
      <c r="G355" s="104" t="s">
        <v>64</v>
      </c>
      <c r="H355" s="175">
        <f t="shared" si="20"/>
        <v>4000</v>
      </c>
      <c r="I355" s="176">
        <v>4763</v>
      </c>
      <c r="J355" s="177"/>
      <c r="K355" s="177"/>
      <c r="L355" s="177"/>
      <c r="M355" s="175">
        <f t="shared" si="21"/>
        <v>1000</v>
      </c>
      <c r="N355" s="175" t="str">
        <f t="shared" si="19"/>
        <v/>
      </c>
      <c r="O355" s="109"/>
    </row>
    <row r="356" spans="1:15" s="105" customFormat="1">
      <c r="A356" s="123"/>
      <c r="B356" s="118">
        <v>135</v>
      </c>
      <c r="C356" s="112" t="s">
        <v>71</v>
      </c>
      <c r="D356" s="112" t="s">
        <v>72</v>
      </c>
      <c r="E356" s="112" t="s">
        <v>541</v>
      </c>
      <c r="F356" s="21"/>
      <c r="G356" s="104" t="s">
        <v>64</v>
      </c>
      <c r="H356" s="175">
        <f t="shared" si="20"/>
        <v>4000</v>
      </c>
      <c r="I356" s="176">
        <v>4763</v>
      </c>
      <c r="J356" s="177"/>
      <c r="K356" s="177"/>
      <c r="L356" s="177"/>
      <c r="M356" s="175">
        <f t="shared" si="21"/>
        <v>1000</v>
      </c>
      <c r="N356" s="175" t="str">
        <f t="shared" si="19"/>
        <v/>
      </c>
      <c r="O356" s="109"/>
    </row>
    <row r="357" spans="1:15" s="105" customFormat="1">
      <c r="A357" s="123"/>
      <c r="B357" s="118">
        <v>136</v>
      </c>
      <c r="C357" s="112" t="s">
        <v>67</v>
      </c>
      <c r="D357" s="112" t="s">
        <v>75</v>
      </c>
      <c r="E357" s="112" t="s">
        <v>542</v>
      </c>
      <c r="F357" s="21"/>
      <c r="G357" s="104" t="s">
        <v>64</v>
      </c>
      <c r="H357" s="175">
        <f t="shared" si="20"/>
        <v>4000</v>
      </c>
      <c r="I357" s="176">
        <v>4763</v>
      </c>
      <c r="J357" s="177"/>
      <c r="K357" s="177"/>
      <c r="L357" s="177"/>
      <c r="M357" s="175">
        <f t="shared" si="21"/>
        <v>1000</v>
      </c>
      <c r="N357" s="175" t="str">
        <f t="shared" si="19"/>
        <v/>
      </c>
      <c r="O357" s="109"/>
    </row>
    <row r="358" spans="1:15" s="105" customFormat="1">
      <c r="A358" s="123"/>
      <c r="B358" s="118">
        <v>137</v>
      </c>
      <c r="C358" s="112" t="s">
        <v>76</v>
      </c>
      <c r="D358" s="112" t="s">
        <v>100</v>
      </c>
      <c r="E358" s="112" t="s">
        <v>543</v>
      </c>
      <c r="F358" s="21"/>
      <c r="G358" s="104" t="s">
        <v>64</v>
      </c>
      <c r="H358" s="175">
        <f t="shared" si="20"/>
        <v>4000</v>
      </c>
      <c r="I358" s="176">
        <v>4763</v>
      </c>
      <c r="J358" s="177"/>
      <c r="K358" s="177"/>
      <c r="L358" s="177"/>
      <c r="M358" s="175">
        <f t="shared" si="21"/>
        <v>1000</v>
      </c>
      <c r="N358" s="175" t="str">
        <f t="shared" si="19"/>
        <v/>
      </c>
      <c r="O358" s="109"/>
    </row>
    <row r="359" spans="1:15" s="105" customFormat="1">
      <c r="A359" s="123"/>
      <c r="B359" s="118">
        <v>138</v>
      </c>
      <c r="C359" s="112" t="s">
        <v>76</v>
      </c>
      <c r="D359" s="112" t="s">
        <v>100</v>
      </c>
      <c r="E359" s="112" t="s">
        <v>544</v>
      </c>
      <c r="F359" s="21"/>
      <c r="G359" s="104" t="s">
        <v>64</v>
      </c>
      <c r="H359" s="175">
        <f t="shared" si="20"/>
        <v>4000</v>
      </c>
      <c r="I359" s="176">
        <v>4763</v>
      </c>
      <c r="J359" s="177"/>
      <c r="K359" s="177"/>
      <c r="L359" s="177"/>
      <c r="M359" s="175">
        <f t="shared" si="21"/>
        <v>1000</v>
      </c>
      <c r="N359" s="175" t="str">
        <f t="shared" si="19"/>
        <v/>
      </c>
      <c r="O359" s="109"/>
    </row>
    <row r="360" spans="1:15" s="105" customFormat="1">
      <c r="A360" s="123"/>
      <c r="B360" s="118">
        <v>139</v>
      </c>
      <c r="C360" s="112" t="s">
        <v>67</v>
      </c>
      <c r="D360" s="112" t="s">
        <v>112</v>
      </c>
      <c r="E360" s="112" t="s">
        <v>545</v>
      </c>
      <c r="F360" s="21"/>
      <c r="G360" s="104" t="s">
        <v>64</v>
      </c>
      <c r="H360" s="175">
        <f t="shared" si="20"/>
        <v>4000</v>
      </c>
      <c r="I360" s="176">
        <v>4763</v>
      </c>
      <c r="J360" s="177"/>
      <c r="K360" s="177"/>
      <c r="L360" s="177"/>
      <c r="M360" s="175">
        <f t="shared" si="21"/>
        <v>1000</v>
      </c>
      <c r="N360" s="175" t="str">
        <f t="shared" si="19"/>
        <v/>
      </c>
      <c r="O360" s="109"/>
    </row>
    <row r="361" spans="1:15" s="105" customFormat="1">
      <c r="A361" s="123"/>
      <c r="B361" s="118">
        <v>140</v>
      </c>
      <c r="C361" s="112" t="s">
        <v>65</v>
      </c>
      <c r="D361" s="112" t="s">
        <v>66</v>
      </c>
      <c r="E361" s="112" t="s">
        <v>546</v>
      </c>
      <c r="F361" s="21"/>
      <c r="G361" s="104" t="s">
        <v>64</v>
      </c>
      <c r="H361" s="175">
        <f t="shared" si="20"/>
        <v>4000</v>
      </c>
      <c r="I361" s="176">
        <v>4763</v>
      </c>
      <c r="J361" s="177"/>
      <c r="K361" s="177"/>
      <c r="L361" s="177"/>
      <c r="M361" s="175">
        <f t="shared" si="21"/>
        <v>1000</v>
      </c>
      <c r="N361" s="175" t="str">
        <f t="shared" si="19"/>
        <v/>
      </c>
      <c r="O361" s="109"/>
    </row>
    <row r="362" spans="1:15" s="105" customFormat="1">
      <c r="A362" s="123"/>
      <c r="B362" s="118">
        <v>141</v>
      </c>
      <c r="C362" s="112" t="s">
        <v>69</v>
      </c>
      <c r="D362" s="112" t="s">
        <v>116</v>
      </c>
      <c r="E362" s="112" t="s">
        <v>547</v>
      </c>
      <c r="F362" s="21"/>
      <c r="G362" s="104" t="s">
        <v>64</v>
      </c>
      <c r="H362" s="175">
        <f t="shared" si="20"/>
        <v>4000</v>
      </c>
      <c r="I362" s="176">
        <v>4763</v>
      </c>
      <c r="J362" s="177"/>
      <c r="K362" s="177"/>
      <c r="L362" s="177"/>
      <c r="M362" s="175">
        <f t="shared" si="21"/>
        <v>1000</v>
      </c>
      <c r="N362" s="175" t="str">
        <f t="shared" si="19"/>
        <v/>
      </c>
      <c r="O362" s="109"/>
    </row>
    <row r="363" spans="1:15" s="105" customFormat="1">
      <c r="A363" s="123"/>
      <c r="B363" s="118">
        <v>142</v>
      </c>
      <c r="C363" s="112" t="s">
        <v>62</v>
      </c>
      <c r="D363" s="112" t="s">
        <v>84</v>
      </c>
      <c r="E363" s="112" t="s">
        <v>548</v>
      </c>
      <c r="F363" s="21"/>
      <c r="G363" s="104" t="s">
        <v>64</v>
      </c>
      <c r="H363" s="175">
        <f t="shared" si="20"/>
        <v>4000</v>
      </c>
      <c r="I363" s="176">
        <v>4763</v>
      </c>
      <c r="J363" s="177"/>
      <c r="K363" s="177"/>
      <c r="L363" s="177"/>
      <c r="M363" s="175">
        <f t="shared" si="21"/>
        <v>1000</v>
      </c>
      <c r="N363" s="175" t="str">
        <f t="shared" si="19"/>
        <v/>
      </c>
      <c r="O363" s="109"/>
    </row>
    <row r="364" spans="1:15" s="105" customFormat="1">
      <c r="A364" s="123"/>
      <c r="B364" s="118">
        <v>143</v>
      </c>
      <c r="C364" s="112" t="s">
        <v>62</v>
      </c>
      <c r="D364" s="112" t="s">
        <v>79</v>
      </c>
      <c r="E364" s="112" t="s">
        <v>549</v>
      </c>
      <c r="F364" s="21"/>
      <c r="G364" s="104" t="s">
        <v>64</v>
      </c>
      <c r="H364" s="175">
        <f t="shared" si="20"/>
        <v>4000</v>
      </c>
      <c r="I364" s="176">
        <v>4763</v>
      </c>
      <c r="J364" s="177"/>
      <c r="K364" s="177"/>
      <c r="L364" s="177"/>
      <c r="M364" s="175">
        <f t="shared" si="21"/>
        <v>1000</v>
      </c>
      <c r="N364" s="175" t="str">
        <f t="shared" si="19"/>
        <v/>
      </c>
      <c r="O364" s="109"/>
    </row>
    <row r="365" spans="1:15" s="105" customFormat="1">
      <c r="A365" s="123"/>
      <c r="B365" s="118">
        <v>144</v>
      </c>
      <c r="C365" s="112" t="s">
        <v>76</v>
      </c>
      <c r="D365" s="112" t="s">
        <v>77</v>
      </c>
      <c r="E365" s="112" t="s">
        <v>550</v>
      </c>
      <c r="F365" s="21"/>
      <c r="G365" s="104" t="s">
        <v>64</v>
      </c>
      <c r="H365" s="175">
        <f t="shared" si="20"/>
        <v>4000</v>
      </c>
      <c r="I365" s="176">
        <v>4763</v>
      </c>
      <c r="J365" s="177"/>
      <c r="K365" s="177"/>
      <c r="L365" s="177"/>
      <c r="M365" s="175">
        <f t="shared" si="21"/>
        <v>1000</v>
      </c>
      <c r="N365" s="175" t="str">
        <f t="shared" si="19"/>
        <v/>
      </c>
      <c r="O365" s="109"/>
    </row>
    <row r="366" spans="1:15" s="105" customFormat="1">
      <c r="A366" s="123"/>
      <c r="B366" s="118">
        <v>145</v>
      </c>
      <c r="C366" s="112" t="s">
        <v>67</v>
      </c>
      <c r="D366" s="112" t="s">
        <v>75</v>
      </c>
      <c r="E366" s="112" t="s">
        <v>551</v>
      </c>
      <c r="F366" s="21"/>
      <c r="G366" s="104" t="s">
        <v>64</v>
      </c>
      <c r="H366" s="175">
        <f t="shared" si="20"/>
        <v>4000</v>
      </c>
      <c r="I366" s="176">
        <v>4763</v>
      </c>
      <c r="J366" s="177"/>
      <c r="K366" s="177"/>
      <c r="L366" s="177"/>
      <c r="M366" s="175">
        <f t="shared" si="21"/>
        <v>1000</v>
      </c>
      <c r="N366" s="175" t="str">
        <f t="shared" si="19"/>
        <v/>
      </c>
      <c r="O366" s="109"/>
    </row>
    <row r="367" spans="1:15" s="105" customFormat="1">
      <c r="A367" s="123"/>
      <c r="B367" s="118">
        <v>146</v>
      </c>
      <c r="C367" s="112" t="s">
        <v>76</v>
      </c>
      <c r="D367" s="112" t="s">
        <v>134</v>
      </c>
      <c r="E367" s="112" t="s">
        <v>552</v>
      </c>
      <c r="F367" s="21"/>
      <c r="G367" s="104" t="s">
        <v>64</v>
      </c>
      <c r="H367" s="175">
        <f t="shared" si="20"/>
        <v>4000</v>
      </c>
      <c r="I367" s="176">
        <v>4763</v>
      </c>
      <c r="J367" s="177"/>
      <c r="K367" s="177"/>
      <c r="L367" s="177"/>
      <c r="M367" s="175">
        <f t="shared" si="21"/>
        <v>1000</v>
      </c>
      <c r="N367" s="175" t="str">
        <f t="shared" si="19"/>
        <v/>
      </c>
      <c r="O367" s="109"/>
    </row>
    <row r="368" spans="1:15" s="105" customFormat="1">
      <c r="A368" s="123"/>
      <c r="B368" s="118">
        <v>147</v>
      </c>
      <c r="C368" s="112" t="s">
        <v>76</v>
      </c>
      <c r="D368" s="112" t="s">
        <v>126</v>
      </c>
      <c r="E368" s="112" t="s">
        <v>553</v>
      </c>
      <c r="F368" s="21"/>
      <c r="G368" s="104" t="s">
        <v>64</v>
      </c>
      <c r="H368" s="175">
        <f t="shared" si="20"/>
        <v>4000</v>
      </c>
      <c r="I368" s="176">
        <v>4763</v>
      </c>
      <c r="J368" s="177"/>
      <c r="K368" s="177"/>
      <c r="L368" s="177"/>
      <c r="M368" s="175">
        <f t="shared" si="21"/>
        <v>1000</v>
      </c>
      <c r="N368" s="175" t="str">
        <f t="shared" si="19"/>
        <v/>
      </c>
      <c r="O368" s="109"/>
    </row>
    <row r="369" spans="1:15" s="105" customFormat="1">
      <c r="A369" s="123"/>
      <c r="B369" s="118">
        <v>148</v>
      </c>
      <c r="C369" s="112" t="s">
        <v>67</v>
      </c>
      <c r="D369" s="112" t="s">
        <v>75</v>
      </c>
      <c r="E369" s="112" t="s">
        <v>554</v>
      </c>
      <c r="F369" s="21"/>
      <c r="G369" s="104" t="s">
        <v>64</v>
      </c>
      <c r="H369" s="175">
        <f t="shared" si="20"/>
        <v>4000</v>
      </c>
      <c r="I369" s="176">
        <v>4763</v>
      </c>
      <c r="J369" s="177"/>
      <c r="K369" s="177"/>
      <c r="L369" s="177"/>
      <c r="M369" s="175">
        <f t="shared" si="21"/>
        <v>1000</v>
      </c>
      <c r="N369" s="175" t="str">
        <f t="shared" si="19"/>
        <v/>
      </c>
      <c r="O369" s="109"/>
    </row>
    <row r="370" spans="1:15" s="105" customFormat="1">
      <c r="A370" s="123"/>
      <c r="B370" s="118">
        <v>149</v>
      </c>
      <c r="C370" s="112" t="s">
        <v>65</v>
      </c>
      <c r="D370" s="112" t="s">
        <v>78</v>
      </c>
      <c r="E370" s="112" t="s">
        <v>555</v>
      </c>
      <c r="F370" s="21"/>
      <c r="G370" s="104" t="s">
        <v>64</v>
      </c>
      <c r="H370" s="175">
        <f t="shared" si="20"/>
        <v>4000</v>
      </c>
      <c r="I370" s="176">
        <v>4763</v>
      </c>
      <c r="J370" s="177"/>
      <c r="K370" s="177"/>
      <c r="L370" s="177"/>
      <c r="M370" s="175">
        <f t="shared" si="21"/>
        <v>1000</v>
      </c>
      <c r="N370" s="175" t="str">
        <f t="shared" si="19"/>
        <v/>
      </c>
      <c r="O370" s="109"/>
    </row>
    <row r="371" spans="1:15" s="105" customFormat="1">
      <c r="A371" s="123"/>
      <c r="B371" s="118">
        <v>150</v>
      </c>
      <c r="C371" s="112" t="s">
        <v>76</v>
      </c>
      <c r="D371" s="112" t="s">
        <v>100</v>
      </c>
      <c r="E371" s="112" t="s">
        <v>556</v>
      </c>
      <c r="F371" s="21"/>
      <c r="G371" s="104" t="s">
        <v>64</v>
      </c>
      <c r="H371" s="175">
        <f t="shared" si="20"/>
        <v>4000</v>
      </c>
      <c r="I371" s="176">
        <v>4763</v>
      </c>
      <c r="J371" s="177"/>
      <c r="K371" s="177"/>
      <c r="L371" s="177"/>
      <c r="M371" s="175">
        <f t="shared" si="21"/>
        <v>1000</v>
      </c>
      <c r="N371" s="175" t="str">
        <f t="shared" si="19"/>
        <v/>
      </c>
      <c r="O371" s="109"/>
    </row>
    <row r="372" spans="1:15" s="105" customFormat="1">
      <c r="A372" s="123"/>
      <c r="B372" s="118">
        <v>151</v>
      </c>
      <c r="C372" s="112" t="s">
        <v>76</v>
      </c>
      <c r="D372" s="112" t="s">
        <v>100</v>
      </c>
      <c r="E372" s="112" t="s">
        <v>557</v>
      </c>
      <c r="F372" s="21"/>
      <c r="G372" s="104" t="s">
        <v>64</v>
      </c>
      <c r="H372" s="175">
        <f t="shared" si="20"/>
        <v>4000</v>
      </c>
      <c r="I372" s="176">
        <v>4763</v>
      </c>
      <c r="J372" s="177"/>
      <c r="K372" s="177"/>
      <c r="L372" s="177"/>
      <c r="M372" s="175">
        <f t="shared" si="21"/>
        <v>1000</v>
      </c>
      <c r="N372" s="175" t="str">
        <f t="shared" si="19"/>
        <v/>
      </c>
      <c r="O372" s="109"/>
    </row>
    <row r="373" spans="1:15" s="105" customFormat="1">
      <c r="A373" s="123"/>
      <c r="B373" s="118">
        <v>152</v>
      </c>
      <c r="C373" s="112" t="s">
        <v>67</v>
      </c>
      <c r="D373" s="112" t="s">
        <v>83</v>
      </c>
      <c r="E373" s="112" t="s">
        <v>558</v>
      </c>
      <c r="F373" s="21"/>
      <c r="G373" s="104" t="s">
        <v>64</v>
      </c>
      <c r="H373" s="175">
        <f t="shared" si="20"/>
        <v>4000</v>
      </c>
      <c r="I373" s="176">
        <v>4763</v>
      </c>
      <c r="J373" s="177"/>
      <c r="K373" s="177"/>
      <c r="L373" s="177"/>
      <c r="M373" s="175">
        <f t="shared" si="21"/>
        <v>1000</v>
      </c>
      <c r="N373" s="175" t="str">
        <f t="shared" si="19"/>
        <v/>
      </c>
      <c r="O373" s="109"/>
    </row>
    <row r="374" spans="1:15" s="105" customFormat="1">
      <c r="A374" s="123"/>
      <c r="B374" s="118">
        <v>153</v>
      </c>
      <c r="C374" s="112" t="s">
        <v>71</v>
      </c>
      <c r="D374" s="112" t="s">
        <v>72</v>
      </c>
      <c r="E374" s="112" t="s">
        <v>559</v>
      </c>
      <c r="F374" s="21"/>
      <c r="G374" s="104" t="s">
        <v>64</v>
      </c>
      <c r="H374" s="175">
        <f t="shared" si="20"/>
        <v>4000</v>
      </c>
      <c r="I374" s="176">
        <v>4763</v>
      </c>
      <c r="J374" s="177"/>
      <c r="K374" s="177"/>
      <c r="L374" s="177"/>
      <c r="M374" s="175">
        <f t="shared" si="21"/>
        <v>1000</v>
      </c>
      <c r="N374" s="175" t="str">
        <f t="shared" si="19"/>
        <v/>
      </c>
      <c r="O374" s="109"/>
    </row>
    <row r="375" spans="1:15" s="105" customFormat="1">
      <c r="A375" s="123"/>
      <c r="B375" s="118">
        <v>154</v>
      </c>
      <c r="C375" s="112" t="s">
        <v>76</v>
      </c>
      <c r="D375" s="112" t="s">
        <v>100</v>
      </c>
      <c r="E375" s="112" t="s">
        <v>560</v>
      </c>
      <c r="F375" s="21"/>
      <c r="G375" s="104" t="s">
        <v>64</v>
      </c>
      <c r="H375" s="175">
        <f t="shared" si="20"/>
        <v>4000</v>
      </c>
      <c r="I375" s="176">
        <v>4763</v>
      </c>
      <c r="J375" s="177"/>
      <c r="K375" s="177"/>
      <c r="L375" s="177"/>
      <c r="M375" s="175">
        <f t="shared" si="21"/>
        <v>1000</v>
      </c>
      <c r="N375" s="175" t="str">
        <f t="shared" si="19"/>
        <v/>
      </c>
      <c r="O375" s="109"/>
    </row>
    <row r="376" spans="1:15" s="105" customFormat="1">
      <c r="A376" s="123"/>
      <c r="B376" s="118">
        <v>155</v>
      </c>
      <c r="C376" s="112" t="s">
        <v>76</v>
      </c>
      <c r="D376" s="112" t="s">
        <v>100</v>
      </c>
      <c r="E376" s="112" t="s">
        <v>561</v>
      </c>
      <c r="F376" s="21"/>
      <c r="G376" s="104" t="s">
        <v>64</v>
      </c>
      <c r="H376" s="175">
        <f t="shared" si="20"/>
        <v>4000</v>
      </c>
      <c r="I376" s="176">
        <v>4763</v>
      </c>
      <c r="J376" s="177"/>
      <c r="K376" s="177"/>
      <c r="L376" s="177"/>
      <c r="M376" s="175">
        <f t="shared" si="21"/>
        <v>1000</v>
      </c>
      <c r="N376" s="175" t="str">
        <f t="shared" si="19"/>
        <v/>
      </c>
      <c r="O376" s="109"/>
    </row>
    <row r="377" spans="1:15" s="105" customFormat="1">
      <c r="A377" s="123"/>
      <c r="B377" s="118">
        <v>156</v>
      </c>
      <c r="C377" s="112" t="s">
        <v>76</v>
      </c>
      <c r="D377" s="112" t="s">
        <v>100</v>
      </c>
      <c r="E377" s="112" t="s">
        <v>562</v>
      </c>
      <c r="F377" s="21"/>
      <c r="G377" s="104" t="s">
        <v>64</v>
      </c>
      <c r="H377" s="175">
        <f t="shared" si="20"/>
        <v>4000</v>
      </c>
      <c r="I377" s="176">
        <v>4763</v>
      </c>
      <c r="J377" s="177"/>
      <c r="K377" s="177"/>
      <c r="L377" s="177"/>
      <c r="M377" s="175">
        <f t="shared" si="21"/>
        <v>1000</v>
      </c>
      <c r="N377" s="175" t="str">
        <f t="shared" si="19"/>
        <v/>
      </c>
      <c r="O377" s="109"/>
    </row>
    <row r="378" spans="1:15" s="105" customFormat="1">
      <c r="A378" s="123"/>
      <c r="B378" s="118">
        <v>157</v>
      </c>
      <c r="C378" s="112" t="s">
        <v>65</v>
      </c>
      <c r="D378" s="112" t="s">
        <v>66</v>
      </c>
      <c r="E378" s="112" t="s">
        <v>563</v>
      </c>
      <c r="F378" s="21"/>
      <c r="G378" s="104" t="s">
        <v>64</v>
      </c>
      <c r="H378" s="175">
        <f t="shared" si="20"/>
        <v>4000</v>
      </c>
      <c r="I378" s="176">
        <v>4763</v>
      </c>
      <c r="J378" s="177"/>
      <c r="K378" s="177"/>
      <c r="L378" s="177"/>
      <c r="M378" s="175">
        <f t="shared" si="21"/>
        <v>1000</v>
      </c>
      <c r="N378" s="175" t="str">
        <f t="shared" si="19"/>
        <v/>
      </c>
      <c r="O378" s="109"/>
    </row>
    <row r="379" spans="1:15" s="105" customFormat="1">
      <c r="A379" s="123"/>
      <c r="B379" s="118">
        <v>158</v>
      </c>
      <c r="C379" s="112" t="s">
        <v>65</v>
      </c>
      <c r="D379" s="112" t="s">
        <v>127</v>
      </c>
      <c r="E379" s="112" t="s">
        <v>564</v>
      </c>
      <c r="F379" s="21"/>
      <c r="G379" s="104" t="s">
        <v>64</v>
      </c>
      <c r="H379" s="175">
        <f t="shared" si="20"/>
        <v>4000</v>
      </c>
      <c r="I379" s="176">
        <v>4763</v>
      </c>
      <c r="J379" s="177"/>
      <c r="K379" s="177"/>
      <c r="L379" s="177"/>
      <c r="M379" s="175">
        <f t="shared" si="21"/>
        <v>1000</v>
      </c>
      <c r="N379" s="175" t="str">
        <f t="shared" si="19"/>
        <v/>
      </c>
      <c r="O379" s="109"/>
    </row>
    <row r="380" spans="1:15" s="105" customFormat="1">
      <c r="A380" s="123"/>
      <c r="B380" s="118">
        <v>159</v>
      </c>
      <c r="C380" s="112" t="s">
        <v>65</v>
      </c>
      <c r="D380" s="112" t="s">
        <v>74</v>
      </c>
      <c r="E380" s="112" t="s">
        <v>565</v>
      </c>
      <c r="F380" s="21"/>
      <c r="G380" s="104" t="s">
        <v>64</v>
      </c>
      <c r="H380" s="175">
        <f t="shared" si="20"/>
        <v>4000</v>
      </c>
      <c r="I380" s="176">
        <v>4763</v>
      </c>
      <c r="J380" s="177"/>
      <c r="K380" s="177"/>
      <c r="L380" s="177"/>
      <c r="M380" s="175">
        <f t="shared" si="21"/>
        <v>1000</v>
      </c>
      <c r="N380" s="175" t="str">
        <f t="shared" si="19"/>
        <v/>
      </c>
      <c r="O380" s="109"/>
    </row>
    <row r="381" spans="1:15" s="105" customFormat="1">
      <c r="A381" s="123"/>
      <c r="B381" s="118">
        <v>160</v>
      </c>
      <c r="C381" s="112" t="s">
        <v>69</v>
      </c>
      <c r="D381" s="112" t="s">
        <v>86</v>
      </c>
      <c r="E381" s="112" t="s">
        <v>566</v>
      </c>
      <c r="F381" s="21"/>
      <c r="G381" s="104" t="s">
        <v>64</v>
      </c>
      <c r="H381" s="175">
        <f t="shared" si="20"/>
        <v>4000</v>
      </c>
      <c r="I381" s="176">
        <v>4763</v>
      </c>
      <c r="J381" s="177"/>
      <c r="K381" s="177"/>
      <c r="L381" s="177"/>
      <c r="M381" s="175">
        <f t="shared" si="21"/>
        <v>1000</v>
      </c>
      <c r="N381" s="175" t="str">
        <f t="shared" si="19"/>
        <v/>
      </c>
      <c r="O381" s="109"/>
    </row>
    <row r="382" spans="1:15" s="105" customFormat="1">
      <c r="A382" s="123"/>
      <c r="B382" s="118">
        <v>161</v>
      </c>
      <c r="C382" s="112" t="s">
        <v>94</v>
      </c>
      <c r="D382" s="112" t="s">
        <v>567</v>
      </c>
      <c r="E382" s="112" t="s">
        <v>568</v>
      </c>
      <c r="F382" s="21"/>
      <c r="G382" s="104" t="s">
        <v>64</v>
      </c>
      <c r="H382" s="175">
        <f t="shared" si="20"/>
        <v>4000</v>
      </c>
      <c r="I382" s="176">
        <v>4763</v>
      </c>
      <c r="J382" s="177"/>
      <c r="K382" s="177"/>
      <c r="L382" s="177"/>
      <c r="M382" s="175">
        <f t="shared" si="21"/>
        <v>1000</v>
      </c>
      <c r="N382" s="175" t="str">
        <f t="shared" si="19"/>
        <v/>
      </c>
      <c r="O382" s="109"/>
    </row>
    <row r="383" spans="1:15" s="105" customFormat="1">
      <c r="A383" s="123"/>
      <c r="B383" s="118">
        <v>162</v>
      </c>
      <c r="C383" s="112" t="s">
        <v>76</v>
      </c>
      <c r="D383" s="112" t="s">
        <v>100</v>
      </c>
      <c r="E383" s="112" t="s">
        <v>569</v>
      </c>
      <c r="F383" s="21"/>
      <c r="G383" s="104" t="s">
        <v>64</v>
      </c>
      <c r="H383" s="175">
        <f t="shared" si="20"/>
        <v>4000</v>
      </c>
      <c r="I383" s="176">
        <v>4763</v>
      </c>
      <c r="J383" s="177"/>
      <c r="K383" s="177"/>
      <c r="L383" s="177"/>
      <c r="M383" s="175">
        <f t="shared" si="21"/>
        <v>1000</v>
      </c>
      <c r="N383" s="175" t="str">
        <f t="shared" si="19"/>
        <v/>
      </c>
      <c r="O383" s="109"/>
    </row>
    <row r="384" spans="1:15" s="105" customFormat="1">
      <c r="A384" s="123"/>
      <c r="B384" s="118">
        <v>163</v>
      </c>
      <c r="C384" s="112" t="s">
        <v>76</v>
      </c>
      <c r="D384" s="112" t="s">
        <v>87</v>
      </c>
      <c r="E384" s="112" t="s">
        <v>570</v>
      </c>
      <c r="F384" s="21"/>
      <c r="G384" s="104" t="s">
        <v>64</v>
      </c>
      <c r="H384" s="175">
        <f t="shared" si="20"/>
        <v>4000</v>
      </c>
      <c r="I384" s="176">
        <v>4763</v>
      </c>
      <c r="J384" s="177"/>
      <c r="K384" s="177"/>
      <c r="L384" s="177"/>
      <c r="M384" s="175">
        <f t="shared" si="21"/>
        <v>1000</v>
      </c>
      <c r="N384" s="175" t="str">
        <f t="shared" si="19"/>
        <v/>
      </c>
      <c r="O384" s="109"/>
    </row>
    <row r="385" spans="1:15" s="105" customFormat="1">
      <c r="A385" s="123"/>
      <c r="B385" s="118">
        <v>164</v>
      </c>
      <c r="C385" s="112" t="s">
        <v>76</v>
      </c>
      <c r="D385" s="112" t="s">
        <v>100</v>
      </c>
      <c r="E385" s="112" t="s">
        <v>571</v>
      </c>
      <c r="F385" s="21"/>
      <c r="G385" s="104" t="s">
        <v>64</v>
      </c>
      <c r="H385" s="175">
        <f t="shared" si="20"/>
        <v>4000</v>
      </c>
      <c r="I385" s="176">
        <v>4763</v>
      </c>
      <c r="J385" s="177"/>
      <c r="K385" s="177"/>
      <c r="L385" s="177"/>
      <c r="M385" s="175">
        <f t="shared" si="21"/>
        <v>1000</v>
      </c>
      <c r="N385" s="175" t="str">
        <f t="shared" si="19"/>
        <v/>
      </c>
      <c r="O385" s="109"/>
    </row>
    <row r="386" spans="1:15" s="105" customFormat="1">
      <c r="A386" s="123"/>
      <c r="B386" s="118">
        <v>165</v>
      </c>
      <c r="C386" s="112" t="s">
        <v>76</v>
      </c>
      <c r="D386" s="112" t="s">
        <v>100</v>
      </c>
      <c r="E386" s="112" t="s">
        <v>572</v>
      </c>
      <c r="F386" s="21"/>
      <c r="G386" s="104" t="s">
        <v>64</v>
      </c>
      <c r="H386" s="175">
        <f t="shared" si="20"/>
        <v>4000</v>
      </c>
      <c r="I386" s="176">
        <v>4763</v>
      </c>
      <c r="J386" s="177"/>
      <c r="K386" s="177"/>
      <c r="L386" s="177"/>
      <c r="M386" s="175">
        <f t="shared" si="21"/>
        <v>1000</v>
      </c>
      <c r="N386" s="175" t="str">
        <f t="shared" si="19"/>
        <v/>
      </c>
      <c r="O386" s="109"/>
    </row>
    <row r="387" spans="1:15" s="105" customFormat="1">
      <c r="A387" s="123"/>
      <c r="B387" s="118">
        <v>166</v>
      </c>
      <c r="C387" s="112" t="s">
        <v>76</v>
      </c>
      <c r="D387" s="112" t="s">
        <v>100</v>
      </c>
      <c r="E387" s="112" t="s">
        <v>573</v>
      </c>
      <c r="F387" s="21"/>
      <c r="G387" s="104" t="s">
        <v>64</v>
      </c>
      <c r="H387" s="175">
        <f t="shared" si="20"/>
        <v>4000</v>
      </c>
      <c r="I387" s="176">
        <v>4763</v>
      </c>
      <c r="J387" s="177"/>
      <c r="K387" s="177"/>
      <c r="L387" s="177"/>
      <c r="M387" s="175">
        <f t="shared" si="21"/>
        <v>1000</v>
      </c>
      <c r="N387" s="175" t="str">
        <f t="shared" si="19"/>
        <v/>
      </c>
      <c r="O387" s="109"/>
    </row>
    <row r="388" spans="1:15" s="105" customFormat="1">
      <c r="A388" s="123"/>
      <c r="B388" s="118">
        <v>167</v>
      </c>
      <c r="C388" s="112" t="s">
        <v>76</v>
      </c>
      <c r="D388" s="112" t="s">
        <v>100</v>
      </c>
      <c r="E388" s="112" t="s">
        <v>574</v>
      </c>
      <c r="F388" s="21"/>
      <c r="G388" s="104" t="s">
        <v>64</v>
      </c>
      <c r="H388" s="175">
        <f t="shared" si="20"/>
        <v>4000</v>
      </c>
      <c r="I388" s="176">
        <v>4763</v>
      </c>
      <c r="J388" s="177"/>
      <c r="K388" s="177"/>
      <c r="L388" s="177"/>
      <c r="M388" s="175">
        <f t="shared" si="21"/>
        <v>1000</v>
      </c>
      <c r="N388" s="175" t="str">
        <f t="shared" ref="N388:N421" si="22">IF(F388&gt;0,10000,"")</f>
        <v/>
      </c>
      <c r="O388" s="109"/>
    </row>
    <row r="389" spans="1:15" s="105" customFormat="1">
      <c r="A389" s="123"/>
      <c r="B389" s="118">
        <v>168</v>
      </c>
      <c r="C389" s="112" t="s">
        <v>65</v>
      </c>
      <c r="D389" s="112" t="s">
        <v>118</v>
      </c>
      <c r="E389" s="112" t="s">
        <v>575</v>
      </c>
      <c r="F389" s="21"/>
      <c r="G389" s="104" t="s">
        <v>64</v>
      </c>
      <c r="H389" s="175">
        <f t="shared" si="20"/>
        <v>4000</v>
      </c>
      <c r="I389" s="176">
        <v>4763</v>
      </c>
      <c r="J389" s="177"/>
      <c r="K389" s="177"/>
      <c r="L389" s="177"/>
      <c r="M389" s="175">
        <f t="shared" si="21"/>
        <v>1000</v>
      </c>
      <c r="N389" s="175" t="str">
        <f t="shared" si="22"/>
        <v/>
      </c>
      <c r="O389" s="109"/>
    </row>
    <row r="390" spans="1:15" s="105" customFormat="1">
      <c r="A390" s="123"/>
      <c r="B390" s="118">
        <v>169</v>
      </c>
      <c r="C390" s="112" t="s">
        <v>67</v>
      </c>
      <c r="D390" s="112" t="s">
        <v>68</v>
      </c>
      <c r="E390" s="112" t="s">
        <v>576</v>
      </c>
      <c r="F390" s="21"/>
      <c r="G390" s="104" t="s">
        <v>64</v>
      </c>
      <c r="H390" s="175">
        <f t="shared" si="20"/>
        <v>4000</v>
      </c>
      <c r="I390" s="176">
        <v>4763</v>
      </c>
      <c r="J390" s="177"/>
      <c r="K390" s="177"/>
      <c r="L390" s="177"/>
      <c r="M390" s="175">
        <f t="shared" si="21"/>
        <v>1000</v>
      </c>
      <c r="N390" s="175" t="str">
        <f t="shared" si="22"/>
        <v/>
      </c>
      <c r="O390" s="109"/>
    </row>
    <row r="391" spans="1:15" s="105" customFormat="1">
      <c r="A391" s="123"/>
      <c r="B391" s="118">
        <v>170</v>
      </c>
      <c r="C391" s="112" t="s">
        <v>67</v>
      </c>
      <c r="D391" s="112" t="s">
        <v>70</v>
      </c>
      <c r="E391" s="112" t="s">
        <v>577</v>
      </c>
      <c r="F391" s="21"/>
      <c r="G391" s="104" t="s">
        <v>64</v>
      </c>
      <c r="H391" s="175">
        <f t="shared" ref="H391:H421" si="23">IF(E391&gt;0,4000,"")</f>
        <v>4000</v>
      </c>
      <c r="I391" s="176">
        <v>4763</v>
      </c>
      <c r="J391" s="177"/>
      <c r="K391" s="177"/>
      <c r="L391" s="177"/>
      <c r="M391" s="175">
        <f t="shared" si="21"/>
        <v>1000</v>
      </c>
      <c r="N391" s="175" t="str">
        <f t="shared" si="22"/>
        <v/>
      </c>
      <c r="O391" s="109"/>
    </row>
    <row r="392" spans="1:15" s="105" customFormat="1">
      <c r="A392" s="123"/>
      <c r="B392" s="118">
        <v>171</v>
      </c>
      <c r="C392" s="112" t="s">
        <v>71</v>
      </c>
      <c r="D392" s="112" t="s">
        <v>72</v>
      </c>
      <c r="E392" s="112" t="s">
        <v>578</v>
      </c>
      <c r="F392" s="21"/>
      <c r="G392" s="104" t="s">
        <v>64</v>
      </c>
      <c r="H392" s="175">
        <f t="shared" si="23"/>
        <v>4000</v>
      </c>
      <c r="I392" s="176">
        <v>4763</v>
      </c>
      <c r="J392" s="177"/>
      <c r="K392" s="177"/>
      <c r="L392" s="177"/>
      <c r="M392" s="175">
        <f t="shared" si="21"/>
        <v>1000</v>
      </c>
      <c r="N392" s="175" t="str">
        <f t="shared" si="22"/>
        <v/>
      </c>
      <c r="O392" s="109"/>
    </row>
    <row r="393" spans="1:15" s="105" customFormat="1">
      <c r="A393" s="123"/>
      <c r="B393" s="118">
        <v>172</v>
      </c>
      <c r="C393" s="112" t="s">
        <v>65</v>
      </c>
      <c r="D393" s="112" t="s">
        <v>118</v>
      </c>
      <c r="E393" s="112" t="s">
        <v>579</v>
      </c>
      <c r="F393" s="21"/>
      <c r="G393" s="104" t="s">
        <v>64</v>
      </c>
      <c r="H393" s="175">
        <f t="shared" si="23"/>
        <v>4000</v>
      </c>
      <c r="I393" s="176">
        <v>4763</v>
      </c>
      <c r="J393" s="177"/>
      <c r="K393" s="177"/>
      <c r="L393" s="177"/>
      <c r="M393" s="175">
        <f t="shared" si="21"/>
        <v>1000</v>
      </c>
      <c r="N393" s="175" t="str">
        <f t="shared" si="22"/>
        <v/>
      </c>
      <c r="O393" s="109"/>
    </row>
    <row r="394" spans="1:15" s="105" customFormat="1">
      <c r="A394" s="123"/>
      <c r="B394" s="118">
        <v>173</v>
      </c>
      <c r="C394" s="112" t="s">
        <v>76</v>
      </c>
      <c r="D394" s="112" t="s">
        <v>100</v>
      </c>
      <c r="E394" s="112" t="s">
        <v>580</v>
      </c>
      <c r="F394" s="21"/>
      <c r="G394" s="104" t="s">
        <v>64</v>
      </c>
      <c r="H394" s="175">
        <f t="shared" si="23"/>
        <v>4000</v>
      </c>
      <c r="I394" s="176">
        <v>4763</v>
      </c>
      <c r="J394" s="177"/>
      <c r="K394" s="177"/>
      <c r="L394" s="177"/>
      <c r="M394" s="175">
        <f t="shared" si="21"/>
        <v>1000</v>
      </c>
      <c r="N394" s="175" t="str">
        <f t="shared" si="22"/>
        <v/>
      </c>
      <c r="O394" s="109"/>
    </row>
    <row r="395" spans="1:15" s="105" customFormat="1">
      <c r="A395" s="123"/>
      <c r="B395" s="118">
        <v>174</v>
      </c>
      <c r="C395" s="112" t="s">
        <v>76</v>
      </c>
      <c r="D395" s="112" t="s">
        <v>581</v>
      </c>
      <c r="E395" s="112" t="s">
        <v>582</v>
      </c>
      <c r="F395" s="21"/>
      <c r="G395" s="104" t="s">
        <v>64</v>
      </c>
      <c r="H395" s="175">
        <f t="shared" si="23"/>
        <v>4000</v>
      </c>
      <c r="I395" s="176">
        <v>4763</v>
      </c>
      <c r="J395" s="177"/>
      <c r="K395" s="177"/>
      <c r="L395" s="177"/>
      <c r="M395" s="175">
        <f t="shared" ref="M395:M421" si="24">IF(E395&gt;0,1000,"")</f>
        <v>1000</v>
      </c>
      <c r="N395" s="175" t="str">
        <f t="shared" si="22"/>
        <v/>
      </c>
      <c r="O395" s="109"/>
    </row>
    <row r="396" spans="1:15" s="105" customFormat="1">
      <c r="A396" s="123"/>
      <c r="B396" s="118">
        <v>175</v>
      </c>
      <c r="C396" s="112" t="s">
        <v>69</v>
      </c>
      <c r="D396" s="112" t="s">
        <v>109</v>
      </c>
      <c r="E396" s="112" t="s">
        <v>583</v>
      </c>
      <c r="F396" s="21"/>
      <c r="G396" s="104" t="s">
        <v>64</v>
      </c>
      <c r="H396" s="175">
        <f t="shared" si="23"/>
        <v>4000</v>
      </c>
      <c r="I396" s="176">
        <v>4763</v>
      </c>
      <c r="J396" s="177"/>
      <c r="K396" s="177"/>
      <c r="L396" s="177"/>
      <c r="M396" s="175">
        <f t="shared" si="24"/>
        <v>1000</v>
      </c>
      <c r="N396" s="175" t="str">
        <f t="shared" si="22"/>
        <v/>
      </c>
      <c r="O396" s="109"/>
    </row>
    <row r="397" spans="1:15" s="105" customFormat="1">
      <c r="A397" s="123"/>
      <c r="B397" s="118">
        <v>176</v>
      </c>
      <c r="C397" s="112" t="s">
        <v>76</v>
      </c>
      <c r="D397" s="112" t="s">
        <v>100</v>
      </c>
      <c r="E397" s="112" t="s">
        <v>584</v>
      </c>
      <c r="F397" s="21"/>
      <c r="G397" s="104" t="s">
        <v>64</v>
      </c>
      <c r="H397" s="175">
        <f t="shared" si="23"/>
        <v>4000</v>
      </c>
      <c r="I397" s="176">
        <v>4763</v>
      </c>
      <c r="J397" s="177"/>
      <c r="K397" s="177"/>
      <c r="L397" s="177"/>
      <c r="M397" s="175">
        <f t="shared" si="24"/>
        <v>1000</v>
      </c>
      <c r="N397" s="175" t="str">
        <f t="shared" si="22"/>
        <v/>
      </c>
      <c r="O397" s="109"/>
    </row>
    <row r="398" spans="1:15" s="105" customFormat="1">
      <c r="A398" s="123"/>
      <c r="B398" s="118">
        <v>177</v>
      </c>
      <c r="C398" s="112" t="s">
        <v>65</v>
      </c>
      <c r="D398" s="112" t="s">
        <v>104</v>
      </c>
      <c r="E398" s="112" t="s">
        <v>585</v>
      </c>
      <c r="F398" s="21"/>
      <c r="G398" s="104" t="s">
        <v>64</v>
      </c>
      <c r="H398" s="175">
        <f t="shared" si="23"/>
        <v>4000</v>
      </c>
      <c r="I398" s="176">
        <v>4763</v>
      </c>
      <c r="J398" s="177"/>
      <c r="K398" s="177"/>
      <c r="L398" s="177"/>
      <c r="M398" s="175">
        <f t="shared" si="24"/>
        <v>1000</v>
      </c>
      <c r="N398" s="175" t="str">
        <f t="shared" si="22"/>
        <v/>
      </c>
      <c r="O398" s="109"/>
    </row>
    <row r="399" spans="1:15" s="105" customFormat="1">
      <c r="A399" s="123"/>
      <c r="B399" s="118">
        <v>178</v>
      </c>
      <c r="C399" s="112" t="s">
        <v>67</v>
      </c>
      <c r="D399" s="112" t="s">
        <v>75</v>
      </c>
      <c r="E399" s="112" t="s">
        <v>586</v>
      </c>
      <c r="F399" s="21"/>
      <c r="G399" s="104" t="s">
        <v>64</v>
      </c>
      <c r="H399" s="175">
        <f t="shared" si="23"/>
        <v>4000</v>
      </c>
      <c r="I399" s="176">
        <v>4763</v>
      </c>
      <c r="J399" s="177"/>
      <c r="K399" s="177"/>
      <c r="L399" s="177"/>
      <c r="M399" s="175">
        <f t="shared" si="24"/>
        <v>1000</v>
      </c>
      <c r="N399" s="175" t="str">
        <f t="shared" si="22"/>
        <v/>
      </c>
      <c r="O399" s="109"/>
    </row>
    <row r="400" spans="1:15" s="105" customFormat="1">
      <c r="A400" s="123"/>
      <c r="B400" s="118">
        <v>179</v>
      </c>
      <c r="C400" s="112" t="s">
        <v>69</v>
      </c>
      <c r="D400" s="112" t="s">
        <v>73</v>
      </c>
      <c r="E400" s="112" t="s">
        <v>587</v>
      </c>
      <c r="F400" s="21"/>
      <c r="G400" s="104" t="s">
        <v>64</v>
      </c>
      <c r="H400" s="175">
        <f t="shared" si="23"/>
        <v>4000</v>
      </c>
      <c r="I400" s="176">
        <v>4763</v>
      </c>
      <c r="J400" s="177"/>
      <c r="K400" s="177"/>
      <c r="L400" s="177"/>
      <c r="M400" s="175">
        <f t="shared" si="24"/>
        <v>1000</v>
      </c>
      <c r="N400" s="175" t="str">
        <f t="shared" si="22"/>
        <v/>
      </c>
      <c r="O400" s="109"/>
    </row>
    <row r="401" spans="1:15" s="105" customFormat="1">
      <c r="A401" s="123"/>
      <c r="B401" s="118">
        <v>180</v>
      </c>
      <c r="C401" s="112" t="s">
        <v>67</v>
      </c>
      <c r="D401" s="112" t="s">
        <v>434</v>
      </c>
      <c r="E401" s="112" t="s">
        <v>588</v>
      </c>
      <c r="F401" s="21"/>
      <c r="G401" s="104" t="s">
        <v>64</v>
      </c>
      <c r="H401" s="175">
        <f t="shared" si="23"/>
        <v>4000</v>
      </c>
      <c r="I401" s="176">
        <v>4763</v>
      </c>
      <c r="J401" s="177"/>
      <c r="K401" s="177"/>
      <c r="L401" s="177"/>
      <c r="M401" s="175">
        <f t="shared" si="24"/>
        <v>1000</v>
      </c>
      <c r="N401" s="175" t="str">
        <f t="shared" si="22"/>
        <v/>
      </c>
      <c r="O401" s="109"/>
    </row>
    <row r="402" spans="1:15" s="105" customFormat="1">
      <c r="A402" s="123"/>
      <c r="B402" s="118">
        <v>181</v>
      </c>
      <c r="C402" s="112" t="s">
        <v>71</v>
      </c>
      <c r="D402" s="112" t="s">
        <v>72</v>
      </c>
      <c r="E402" s="112" t="s">
        <v>589</v>
      </c>
      <c r="F402" s="21"/>
      <c r="G402" s="104" t="s">
        <v>64</v>
      </c>
      <c r="H402" s="175">
        <f t="shared" si="23"/>
        <v>4000</v>
      </c>
      <c r="I402" s="176">
        <v>4763</v>
      </c>
      <c r="J402" s="177"/>
      <c r="K402" s="177"/>
      <c r="L402" s="177"/>
      <c r="M402" s="175">
        <f t="shared" si="24"/>
        <v>1000</v>
      </c>
      <c r="N402" s="175" t="str">
        <f t="shared" si="22"/>
        <v/>
      </c>
      <c r="O402" s="109"/>
    </row>
    <row r="403" spans="1:15" s="105" customFormat="1">
      <c r="A403" s="123"/>
      <c r="B403" s="118">
        <v>182</v>
      </c>
      <c r="C403" s="112" t="s">
        <v>67</v>
      </c>
      <c r="D403" s="112" t="s">
        <v>75</v>
      </c>
      <c r="E403" s="112" t="s">
        <v>590</v>
      </c>
      <c r="F403" s="21"/>
      <c r="G403" s="104" t="s">
        <v>64</v>
      </c>
      <c r="H403" s="175">
        <f t="shared" si="23"/>
        <v>4000</v>
      </c>
      <c r="I403" s="176">
        <v>4763</v>
      </c>
      <c r="J403" s="177"/>
      <c r="K403" s="177"/>
      <c r="L403" s="177"/>
      <c r="M403" s="175">
        <f t="shared" si="24"/>
        <v>1000</v>
      </c>
      <c r="N403" s="175" t="str">
        <f t="shared" si="22"/>
        <v/>
      </c>
      <c r="O403" s="109"/>
    </row>
    <row r="404" spans="1:15" s="105" customFormat="1">
      <c r="A404" s="123"/>
      <c r="B404" s="118">
        <v>183</v>
      </c>
      <c r="C404" s="112" t="s">
        <v>71</v>
      </c>
      <c r="D404" s="112" t="s">
        <v>72</v>
      </c>
      <c r="E404" s="112" t="s">
        <v>591</v>
      </c>
      <c r="F404" s="21"/>
      <c r="G404" s="104" t="s">
        <v>64</v>
      </c>
      <c r="H404" s="175">
        <f t="shared" si="23"/>
        <v>4000</v>
      </c>
      <c r="I404" s="176">
        <v>4763</v>
      </c>
      <c r="J404" s="177"/>
      <c r="K404" s="177"/>
      <c r="L404" s="177"/>
      <c r="M404" s="175">
        <f t="shared" si="24"/>
        <v>1000</v>
      </c>
      <c r="N404" s="175" t="str">
        <f t="shared" si="22"/>
        <v/>
      </c>
      <c r="O404" s="109"/>
    </row>
    <row r="405" spans="1:15" s="105" customFormat="1">
      <c r="A405" s="123"/>
      <c r="B405" s="118">
        <v>184</v>
      </c>
      <c r="C405" s="112" t="s">
        <v>76</v>
      </c>
      <c r="D405" s="112" t="s">
        <v>100</v>
      </c>
      <c r="E405" s="112" t="s">
        <v>592</v>
      </c>
      <c r="F405" s="21"/>
      <c r="G405" s="104" t="s">
        <v>64</v>
      </c>
      <c r="H405" s="175">
        <f t="shared" si="23"/>
        <v>4000</v>
      </c>
      <c r="I405" s="176">
        <v>4763</v>
      </c>
      <c r="J405" s="177"/>
      <c r="K405" s="177"/>
      <c r="L405" s="177"/>
      <c r="M405" s="175">
        <f t="shared" si="24"/>
        <v>1000</v>
      </c>
      <c r="N405" s="175" t="str">
        <f t="shared" si="22"/>
        <v/>
      </c>
      <c r="O405" s="109"/>
    </row>
    <row r="406" spans="1:15" s="105" customFormat="1">
      <c r="A406" s="123"/>
      <c r="B406" s="118">
        <v>185</v>
      </c>
      <c r="C406" s="112" t="s">
        <v>67</v>
      </c>
      <c r="D406" s="112" t="s">
        <v>434</v>
      </c>
      <c r="E406" s="112" t="s">
        <v>593</v>
      </c>
      <c r="F406" s="21"/>
      <c r="G406" s="104" t="s">
        <v>64</v>
      </c>
      <c r="H406" s="175">
        <f t="shared" si="23"/>
        <v>4000</v>
      </c>
      <c r="I406" s="176">
        <v>4763</v>
      </c>
      <c r="J406" s="177"/>
      <c r="K406" s="177"/>
      <c r="L406" s="177"/>
      <c r="M406" s="175">
        <f t="shared" si="24"/>
        <v>1000</v>
      </c>
      <c r="N406" s="175" t="str">
        <f t="shared" si="22"/>
        <v/>
      </c>
      <c r="O406" s="109"/>
    </row>
    <row r="407" spans="1:15" s="105" customFormat="1">
      <c r="A407" s="123"/>
      <c r="B407" s="118">
        <v>186</v>
      </c>
      <c r="C407" s="112" t="s">
        <v>69</v>
      </c>
      <c r="D407" s="112" t="s">
        <v>73</v>
      </c>
      <c r="E407" s="112" t="s">
        <v>594</v>
      </c>
      <c r="F407" s="21"/>
      <c r="G407" s="104" t="s">
        <v>64</v>
      </c>
      <c r="H407" s="175">
        <f t="shared" si="23"/>
        <v>4000</v>
      </c>
      <c r="I407" s="176">
        <v>4763</v>
      </c>
      <c r="J407" s="177"/>
      <c r="K407" s="177"/>
      <c r="L407" s="177"/>
      <c r="M407" s="175">
        <f t="shared" si="24"/>
        <v>1000</v>
      </c>
      <c r="N407" s="175" t="str">
        <f t="shared" si="22"/>
        <v/>
      </c>
      <c r="O407" s="109"/>
    </row>
    <row r="408" spans="1:15" s="105" customFormat="1">
      <c r="A408" s="123"/>
      <c r="B408" s="118">
        <v>187</v>
      </c>
      <c r="C408" s="112" t="s">
        <v>76</v>
      </c>
      <c r="D408" s="112" t="s">
        <v>100</v>
      </c>
      <c r="E408" s="112" t="s">
        <v>595</v>
      </c>
      <c r="F408" s="21"/>
      <c r="G408" s="104" t="s">
        <v>64</v>
      </c>
      <c r="H408" s="175">
        <f t="shared" si="23"/>
        <v>4000</v>
      </c>
      <c r="I408" s="176">
        <v>4763</v>
      </c>
      <c r="J408" s="177"/>
      <c r="K408" s="177"/>
      <c r="L408" s="177"/>
      <c r="M408" s="175">
        <f t="shared" si="24"/>
        <v>1000</v>
      </c>
      <c r="N408" s="175" t="str">
        <f t="shared" si="22"/>
        <v/>
      </c>
      <c r="O408" s="109"/>
    </row>
    <row r="409" spans="1:15" s="105" customFormat="1">
      <c r="A409" s="123"/>
      <c r="B409" s="118">
        <v>188</v>
      </c>
      <c r="C409" s="112" t="s">
        <v>67</v>
      </c>
      <c r="D409" s="112" t="s">
        <v>75</v>
      </c>
      <c r="E409" s="112" t="s">
        <v>596</v>
      </c>
      <c r="F409" s="21"/>
      <c r="G409" s="104" t="s">
        <v>64</v>
      </c>
      <c r="H409" s="175">
        <f t="shared" si="23"/>
        <v>4000</v>
      </c>
      <c r="I409" s="176">
        <v>4763</v>
      </c>
      <c r="J409" s="177"/>
      <c r="K409" s="177"/>
      <c r="L409" s="177"/>
      <c r="M409" s="175">
        <f t="shared" si="24"/>
        <v>1000</v>
      </c>
      <c r="N409" s="175" t="str">
        <f t="shared" si="22"/>
        <v/>
      </c>
      <c r="O409" s="109"/>
    </row>
    <row r="410" spans="1:15" s="105" customFormat="1">
      <c r="A410" s="123"/>
      <c r="B410" s="118">
        <v>189</v>
      </c>
      <c r="C410" s="112" t="s">
        <v>67</v>
      </c>
      <c r="D410" s="112" t="s">
        <v>68</v>
      </c>
      <c r="E410" s="112" t="s">
        <v>597</v>
      </c>
      <c r="F410" s="104"/>
      <c r="G410" s="104" t="s">
        <v>64</v>
      </c>
      <c r="H410" s="175">
        <f t="shared" si="23"/>
        <v>4000</v>
      </c>
      <c r="I410" s="176">
        <v>4763</v>
      </c>
      <c r="J410" s="177"/>
      <c r="K410" s="177"/>
      <c r="L410" s="177"/>
      <c r="M410" s="175">
        <f t="shared" si="24"/>
        <v>1000</v>
      </c>
      <c r="N410" s="175" t="str">
        <f t="shared" si="22"/>
        <v/>
      </c>
      <c r="O410" s="104"/>
    </row>
    <row r="411" spans="1:15" s="105" customFormat="1">
      <c r="A411" s="123"/>
      <c r="B411" s="118">
        <v>190</v>
      </c>
      <c r="C411" s="112" t="s">
        <v>65</v>
      </c>
      <c r="D411" s="112" t="s">
        <v>127</v>
      </c>
      <c r="E411" s="112" t="s">
        <v>598</v>
      </c>
      <c r="F411" s="107"/>
      <c r="G411" s="104" t="s">
        <v>64</v>
      </c>
      <c r="H411" s="175">
        <f t="shared" si="23"/>
        <v>4000</v>
      </c>
      <c r="I411" s="176">
        <v>4763</v>
      </c>
      <c r="J411" s="177"/>
      <c r="K411" s="177"/>
      <c r="L411" s="177"/>
      <c r="M411" s="175">
        <f t="shared" si="24"/>
        <v>1000</v>
      </c>
      <c r="N411" s="175" t="str">
        <f t="shared" si="22"/>
        <v/>
      </c>
      <c r="O411" s="107"/>
    </row>
    <row r="412" spans="1:15" s="105" customFormat="1">
      <c r="A412" s="123"/>
      <c r="B412" s="118">
        <v>191</v>
      </c>
      <c r="C412" s="112" t="s">
        <v>67</v>
      </c>
      <c r="D412" s="112" t="s">
        <v>75</v>
      </c>
      <c r="E412" s="112" t="s">
        <v>599</v>
      </c>
      <c r="F412" s="21"/>
      <c r="G412" s="104" t="s">
        <v>64</v>
      </c>
      <c r="H412" s="175">
        <f t="shared" si="23"/>
        <v>4000</v>
      </c>
      <c r="I412" s="176">
        <v>4763</v>
      </c>
      <c r="J412" s="177"/>
      <c r="K412" s="177"/>
      <c r="L412" s="177"/>
      <c r="M412" s="175">
        <f t="shared" si="24"/>
        <v>1000</v>
      </c>
      <c r="N412" s="175" t="str">
        <f t="shared" si="22"/>
        <v/>
      </c>
      <c r="O412" s="109"/>
    </row>
    <row r="413" spans="1:15" s="105" customFormat="1">
      <c r="A413" s="123"/>
      <c r="B413" s="118">
        <v>192</v>
      </c>
      <c r="C413" s="112" t="s">
        <v>80</v>
      </c>
      <c r="D413" s="112" t="s">
        <v>105</v>
      </c>
      <c r="E413" s="112" t="s">
        <v>600</v>
      </c>
      <c r="F413" s="21"/>
      <c r="G413" s="104" t="s">
        <v>64</v>
      </c>
      <c r="H413" s="175">
        <f t="shared" si="23"/>
        <v>4000</v>
      </c>
      <c r="I413" s="176">
        <v>4763</v>
      </c>
      <c r="J413" s="177"/>
      <c r="K413" s="177"/>
      <c r="L413" s="177"/>
      <c r="M413" s="175">
        <f t="shared" si="24"/>
        <v>1000</v>
      </c>
      <c r="N413" s="175" t="str">
        <f t="shared" si="22"/>
        <v/>
      </c>
      <c r="O413" s="109"/>
    </row>
    <row r="414" spans="1:15" s="105" customFormat="1">
      <c r="A414" s="123"/>
      <c r="B414" s="118">
        <v>193</v>
      </c>
      <c r="C414" s="112" t="s">
        <v>67</v>
      </c>
      <c r="D414" s="112" t="s">
        <v>95</v>
      </c>
      <c r="E414" s="112" t="s">
        <v>601</v>
      </c>
      <c r="F414" s="21"/>
      <c r="G414" s="104" t="s">
        <v>64</v>
      </c>
      <c r="H414" s="175">
        <f t="shared" si="23"/>
        <v>4000</v>
      </c>
      <c r="I414" s="176">
        <v>4763</v>
      </c>
      <c r="J414" s="177"/>
      <c r="K414" s="177"/>
      <c r="L414" s="177"/>
      <c r="M414" s="175">
        <f t="shared" si="24"/>
        <v>1000</v>
      </c>
      <c r="N414" s="175" t="str">
        <f t="shared" si="22"/>
        <v/>
      </c>
      <c r="O414" s="109"/>
    </row>
    <row r="415" spans="1:15" s="105" customFormat="1">
      <c r="A415" s="123"/>
      <c r="B415" s="118">
        <v>194</v>
      </c>
      <c r="C415" s="112" t="s">
        <v>69</v>
      </c>
      <c r="D415" s="112" t="s">
        <v>86</v>
      </c>
      <c r="E415" s="112" t="s">
        <v>602</v>
      </c>
      <c r="F415" s="21"/>
      <c r="G415" s="104" t="s">
        <v>64</v>
      </c>
      <c r="H415" s="175">
        <f t="shared" si="23"/>
        <v>4000</v>
      </c>
      <c r="I415" s="176">
        <v>4763</v>
      </c>
      <c r="J415" s="177"/>
      <c r="K415" s="177"/>
      <c r="L415" s="177"/>
      <c r="M415" s="175">
        <f t="shared" si="24"/>
        <v>1000</v>
      </c>
      <c r="N415" s="175" t="str">
        <f t="shared" si="22"/>
        <v/>
      </c>
      <c r="O415" s="109"/>
    </row>
    <row r="416" spans="1:15" s="105" customFormat="1">
      <c r="A416" s="123"/>
      <c r="B416" s="118">
        <v>195</v>
      </c>
      <c r="C416" s="112" t="s">
        <v>111</v>
      </c>
      <c r="D416" s="112" t="s">
        <v>603</v>
      </c>
      <c r="E416" s="112" t="s">
        <v>604</v>
      </c>
      <c r="F416" s="21"/>
      <c r="G416" s="104" t="s">
        <v>64</v>
      </c>
      <c r="H416" s="175">
        <f t="shared" si="23"/>
        <v>4000</v>
      </c>
      <c r="I416" s="176">
        <v>4763</v>
      </c>
      <c r="J416" s="177"/>
      <c r="K416" s="177"/>
      <c r="L416" s="177"/>
      <c r="M416" s="175">
        <f t="shared" si="24"/>
        <v>1000</v>
      </c>
      <c r="N416" s="175" t="str">
        <f t="shared" si="22"/>
        <v/>
      </c>
      <c r="O416" s="109"/>
    </row>
    <row r="417" spans="1:15" s="105" customFormat="1">
      <c r="A417" s="123"/>
      <c r="B417" s="118">
        <v>196</v>
      </c>
      <c r="C417" s="112" t="s">
        <v>67</v>
      </c>
      <c r="D417" s="112" t="s">
        <v>112</v>
      </c>
      <c r="E417" s="112" t="s">
        <v>605</v>
      </c>
      <c r="F417" s="21"/>
      <c r="G417" s="104" t="s">
        <v>64</v>
      </c>
      <c r="H417" s="175">
        <f t="shared" si="23"/>
        <v>4000</v>
      </c>
      <c r="I417" s="176">
        <v>4763</v>
      </c>
      <c r="J417" s="177"/>
      <c r="K417" s="177"/>
      <c r="L417" s="177"/>
      <c r="M417" s="175">
        <f t="shared" si="24"/>
        <v>1000</v>
      </c>
      <c r="N417" s="175" t="str">
        <f t="shared" si="22"/>
        <v/>
      </c>
      <c r="O417" s="109"/>
    </row>
    <row r="418" spans="1:15" s="105" customFormat="1">
      <c r="A418" s="123"/>
      <c r="B418" s="118">
        <v>197</v>
      </c>
      <c r="C418" s="112" t="s">
        <v>90</v>
      </c>
      <c r="D418" s="112" t="s">
        <v>98</v>
      </c>
      <c r="E418" s="112" t="s">
        <v>606</v>
      </c>
      <c r="F418" s="21"/>
      <c r="G418" s="104" t="s">
        <v>64</v>
      </c>
      <c r="H418" s="175">
        <f t="shared" si="23"/>
        <v>4000</v>
      </c>
      <c r="I418" s="176">
        <v>4763</v>
      </c>
      <c r="J418" s="177"/>
      <c r="K418" s="177"/>
      <c r="L418" s="177"/>
      <c r="M418" s="175">
        <f t="shared" si="24"/>
        <v>1000</v>
      </c>
      <c r="N418" s="175" t="str">
        <f t="shared" si="22"/>
        <v/>
      </c>
      <c r="O418" s="109"/>
    </row>
    <row r="419" spans="1:15" s="105" customFormat="1">
      <c r="A419" s="123"/>
      <c r="B419" s="118">
        <v>198</v>
      </c>
      <c r="C419" s="112" t="s">
        <v>76</v>
      </c>
      <c r="D419" s="112" t="s">
        <v>100</v>
      </c>
      <c r="E419" s="112" t="s">
        <v>607</v>
      </c>
      <c r="F419" s="21"/>
      <c r="G419" s="104" t="s">
        <v>64</v>
      </c>
      <c r="H419" s="175">
        <f t="shared" si="23"/>
        <v>4000</v>
      </c>
      <c r="I419" s="176">
        <v>4763</v>
      </c>
      <c r="J419" s="177"/>
      <c r="K419" s="177"/>
      <c r="L419" s="177"/>
      <c r="M419" s="175">
        <f t="shared" si="24"/>
        <v>1000</v>
      </c>
      <c r="N419" s="175" t="str">
        <f t="shared" si="22"/>
        <v/>
      </c>
      <c r="O419" s="109"/>
    </row>
    <row r="420" spans="1:15" s="105" customFormat="1">
      <c r="A420" s="123"/>
      <c r="B420" s="118">
        <v>199</v>
      </c>
      <c r="C420" s="112" t="s">
        <v>76</v>
      </c>
      <c r="D420" s="112" t="s">
        <v>100</v>
      </c>
      <c r="E420" s="112" t="s">
        <v>608</v>
      </c>
      <c r="F420" s="21"/>
      <c r="G420" s="104" t="s">
        <v>64</v>
      </c>
      <c r="H420" s="175">
        <f t="shared" si="23"/>
        <v>4000</v>
      </c>
      <c r="I420" s="176">
        <v>4763</v>
      </c>
      <c r="J420" s="177"/>
      <c r="K420" s="177"/>
      <c r="L420" s="177"/>
      <c r="M420" s="175">
        <f t="shared" si="24"/>
        <v>1000</v>
      </c>
      <c r="N420" s="175" t="str">
        <f t="shared" si="22"/>
        <v/>
      </c>
      <c r="O420" s="109"/>
    </row>
    <row r="421" spans="1:15" s="105" customFormat="1">
      <c r="A421" s="123"/>
      <c r="B421" s="118">
        <v>200</v>
      </c>
      <c r="C421" s="112" t="s">
        <v>65</v>
      </c>
      <c r="D421" s="112" t="s">
        <v>66</v>
      </c>
      <c r="E421" s="112" t="s">
        <v>609</v>
      </c>
      <c r="F421" s="21"/>
      <c r="G421" s="104" t="s">
        <v>64</v>
      </c>
      <c r="H421" s="175">
        <f t="shared" si="23"/>
        <v>4000</v>
      </c>
      <c r="I421" s="176">
        <v>4763</v>
      </c>
      <c r="J421" s="177"/>
      <c r="K421" s="177"/>
      <c r="L421" s="177"/>
      <c r="M421" s="175">
        <f t="shared" si="24"/>
        <v>1000</v>
      </c>
      <c r="N421" s="175" t="str">
        <f t="shared" si="22"/>
        <v/>
      </c>
      <c r="O421" s="109"/>
    </row>
    <row r="422" spans="1:15" s="105" customFormat="1">
      <c r="A422" s="103"/>
      <c r="B422" s="27"/>
      <c r="C422" s="20"/>
      <c r="D422" s="20"/>
      <c r="E422" s="20"/>
      <c r="F422" s="21"/>
      <c r="G422" s="20"/>
      <c r="H422" s="175" t="str">
        <f>IF(E422&gt;0,4000,"")</f>
        <v/>
      </c>
      <c r="I422" s="176" t="str">
        <f>IF(F422&gt;0,4763,"")</f>
        <v/>
      </c>
      <c r="J422" s="177"/>
      <c r="K422" s="177"/>
      <c r="L422" s="177"/>
      <c r="M422" s="175" t="str">
        <f>IF(E422&gt;0,1000,"")</f>
        <v/>
      </c>
      <c r="N422" s="175" t="str">
        <f>IF(F422&gt;0,10000,"")</f>
        <v/>
      </c>
      <c r="O422" s="109"/>
    </row>
    <row r="423" spans="1:15">
      <c r="A423" s="103"/>
      <c r="B423" s="27"/>
      <c r="C423" s="20"/>
      <c r="D423" s="20"/>
      <c r="E423" s="20"/>
      <c r="F423" s="104"/>
      <c r="G423" s="20"/>
      <c r="H423" s="184">
        <f>H424/4000</f>
        <v>406</v>
      </c>
      <c r="I423" s="184">
        <f>I424/4763</f>
        <v>338</v>
      </c>
      <c r="J423" s="179">
        <v>0</v>
      </c>
      <c r="K423" s="179">
        <v>0</v>
      </c>
      <c r="L423" s="184">
        <f>L424/3000</f>
        <v>16</v>
      </c>
      <c r="M423" s="184">
        <f>M424/1000</f>
        <v>406</v>
      </c>
      <c r="N423" s="179">
        <f>N424/10000</f>
        <v>0</v>
      </c>
    </row>
    <row r="424" spans="1:15">
      <c r="A424" s="113"/>
      <c r="B424" s="28"/>
      <c r="H424" s="185">
        <f t="shared" ref="H424:N424" si="25">SUM(H6:H422)</f>
        <v>1624000</v>
      </c>
      <c r="I424" s="185">
        <f t="shared" si="25"/>
        <v>1609894</v>
      </c>
      <c r="J424" s="172">
        <f t="shared" si="25"/>
        <v>0</v>
      </c>
      <c r="K424" s="172">
        <f t="shared" si="25"/>
        <v>0</v>
      </c>
      <c r="L424" s="185">
        <f t="shared" si="25"/>
        <v>48000</v>
      </c>
      <c r="M424" s="185">
        <f t="shared" si="25"/>
        <v>406000</v>
      </c>
      <c r="N424" s="172">
        <f t="shared" si="25"/>
        <v>0</v>
      </c>
    </row>
    <row r="425" spans="1:15">
      <c r="H425" s="172">
        <f>H424-'Shipping Audit'!C408</f>
        <v>0</v>
      </c>
      <c r="I425" s="172">
        <f>I424-'Shipping Audit'!I340</f>
        <v>0</v>
      </c>
      <c r="L425" s="172">
        <f>L424-'Shipping Audit'!O18</f>
        <v>0</v>
      </c>
      <c r="M425" s="172">
        <f>M424-'Shipping Audit'!U408</f>
        <v>0</v>
      </c>
    </row>
    <row r="437" spans="10:10">
      <c r="J437" s="180"/>
    </row>
  </sheetData>
  <autoFilter ref="A5:O424" xr:uid="{00000000-0009-0000-0000-000002000000}"/>
  <mergeCells count="1">
    <mergeCell ref="A1:C1"/>
  </mergeCells>
  <phoneticPr fontId="7"/>
  <conditionalFormatting sqref="E222:E349">
    <cfRule type="duplicateValues" dxfId="2" priority="3" stopIfTrue="1"/>
  </conditionalFormatting>
  <conditionalFormatting sqref="E350">
    <cfRule type="duplicateValues" dxfId="1" priority="2" stopIfTrue="1"/>
  </conditionalFormatting>
  <conditionalFormatting sqref="E351:E421">
    <cfRule type="duplicateValues" dxfId="0" priority="1" stopIfTrue="1"/>
  </conditionalFormatting>
  <pageMargins left="0.5" right="0.5" top="0.5" bottom="0.5" header="0" footer="0"/>
  <pageSetup paperSize="9" scale="79" orientation="landscape" horizontalDpi="300" verticalDpi="300" r:id="rId1"/>
  <headerFooter alignWithMargins="0"/>
  <rowBreaks count="9" manualBreakCount="9">
    <brk id="43" max="13" man="1"/>
    <brk id="86" max="13" man="1"/>
    <brk id="130" max="13" man="1"/>
    <brk id="172" max="13" man="1"/>
    <brk id="216" max="13" man="1"/>
    <brk id="260" max="13" man="1"/>
    <brk id="303" max="13" man="1"/>
    <brk id="346" max="13" man="1"/>
    <brk id="38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40"/>
  <sheetViews>
    <sheetView workbookViewId="0">
      <pane ySplit="1" topLeftCell="A2" activePane="bottomLeft" state="frozen"/>
      <selection activeCell="W37" sqref="W37:AA38"/>
      <selection pane="bottomLeft" activeCell="G7" sqref="G7"/>
    </sheetView>
  </sheetViews>
  <sheetFormatPr defaultRowHeight="11.25"/>
  <cols>
    <col min="1" max="1" width="16.85546875" style="161" bestFit="1" customWidth="1"/>
    <col min="2" max="2" width="8.7109375" style="161" bestFit="1" customWidth="1"/>
    <col min="3" max="3" width="9.85546875" style="161" bestFit="1" customWidth="1"/>
    <col min="4" max="4" width="10.42578125" style="161" bestFit="1" customWidth="1"/>
    <col min="5" max="5" width="23.140625" style="161" bestFit="1" customWidth="1"/>
    <col min="6" max="16384" width="9.140625" style="161"/>
  </cols>
  <sheetData>
    <row r="1" spans="1:5" s="168" customFormat="1">
      <c r="A1" s="165" t="s">
        <v>611</v>
      </c>
      <c r="B1" s="166" t="s">
        <v>612</v>
      </c>
      <c r="C1" s="167" t="s">
        <v>39</v>
      </c>
      <c r="D1" s="165" t="s">
        <v>613</v>
      </c>
      <c r="E1" s="165" t="s">
        <v>614</v>
      </c>
    </row>
    <row r="2" spans="1:5" s="168" customFormat="1">
      <c r="A2" s="171" t="s">
        <v>143</v>
      </c>
      <c r="B2" s="181" t="s">
        <v>615</v>
      </c>
      <c r="C2" s="170">
        <v>3000</v>
      </c>
      <c r="D2" s="169" t="s">
        <v>138</v>
      </c>
      <c r="E2" s="169" t="s">
        <v>620</v>
      </c>
    </row>
    <row r="3" spans="1:5">
      <c r="A3" s="161" t="s">
        <v>144</v>
      </c>
      <c r="B3" s="181" t="s">
        <v>615</v>
      </c>
      <c r="C3" s="170">
        <v>3000</v>
      </c>
      <c r="D3" s="169" t="s">
        <v>138</v>
      </c>
      <c r="E3" s="169" t="s">
        <v>620</v>
      </c>
    </row>
    <row r="4" spans="1:5">
      <c r="A4" s="161" t="s">
        <v>145</v>
      </c>
      <c r="B4" s="181" t="s">
        <v>615</v>
      </c>
      <c r="C4" s="170">
        <v>3000</v>
      </c>
      <c r="D4" s="169" t="s">
        <v>138</v>
      </c>
      <c r="E4" s="169" t="s">
        <v>620</v>
      </c>
    </row>
    <row r="5" spans="1:5">
      <c r="A5" s="161" t="s">
        <v>146</v>
      </c>
      <c r="B5" s="181" t="s">
        <v>615</v>
      </c>
      <c r="C5" s="170">
        <v>3000</v>
      </c>
      <c r="D5" s="169" t="s">
        <v>138</v>
      </c>
      <c r="E5" s="169" t="s">
        <v>620</v>
      </c>
    </row>
    <row r="6" spans="1:5">
      <c r="A6" s="161" t="s">
        <v>147</v>
      </c>
      <c r="B6" s="181" t="s">
        <v>615</v>
      </c>
      <c r="C6" s="170">
        <v>3000</v>
      </c>
      <c r="D6" s="169" t="s">
        <v>138</v>
      </c>
      <c r="E6" s="169" t="s">
        <v>620</v>
      </c>
    </row>
    <row r="7" spans="1:5">
      <c r="A7" s="161" t="s">
        <v>141</v>
      </c>
      <c r="B7" s="181" t="s">
        <v>615</v>
      </c>
      <c r="C7" s="170">
        <v>3000</v>
      </c>
      <c r="D7" s="169" t="s">
        <v>138</v>
      </c>
      <c r="E7" s="169" t="s">
        <v>620</v>
      </c>
    </row>
    <row r="8" spans="1:5">
      <c r="A8" s="161" t="s">
        <v>142</v>
      </c>
      <c r="B8" s="181" t="s">
        <v>615</v>
      </c>
      <c r="C8" s="170">
        <v>3000</v>
      </c>
      <c r="D8" s="169" t="s">
        <v>138</v>
      </c>
      <c r="E8" s="169" t="s">
        <v>620</v>
      </c>
    </row>
    <row r="9" spans="1:5">
      <c r="A9" s="161" t="s">
        <v>158</v>
      </c>
      <c r="B9" s="181" t="s">
        <v>615</v>
      </c>
      <c r="C9" s="170">
        <v>3000</v>
      </c>
      <c r="D9" s="169" t="s">
        <v>138</v>
      </c>
      <c r="E9" s="169" t="s">
        <v>621</v>
      </c>
    </row>
    <row r="10" spans="1:5">
      <c r="A10" s="161" t="s">
        <v>159</v>
      </c>
      <c r="B10" s="181" t="s">
        <v>615</v>
      </c>
      <c r="C10" s="170">
        <v>3000</v>
      </c>
      <c r="D10" s="169" t="s">
        <v>138</v>
      </c>
      <c r="E10" s="169" t="s">
        <v>621</v>
      </c>
    </row>
    <row r="11" spans="1:5">
      <c r="A11" s="161" t="s">
        <v>160</v>
      </c>
      <c r="B11" s="181" t="s">
        <v>615</v>
      </c>
      <c r="C11" s="170">
        <v>3000</v>
      </c>
      <c r="D11" s="169" t="s">
        <v>138</v>
      </c>
      <c r="E11" s="169" t="s">
        <v>621</v>
      </c>
    </row>
    <row r="12" spans="1:5">
      <c r="A12" s="161" t="s">
        <v>161</v>
      </c>
      <c r="B12" s="181" t="s">
        <v>615</v>
      </c>
      <c r="C12" s="170">
        <v>3000</v>
      </c>
      <c r="D12" s="169" t="s">
        <v>138</v>
      </c>
      <c r="E12" s="169" t="s">
        <v>621</v>
      </c>
    </row>
    <row r="13" spans="1:5">
      <c r="A13" s="161" t="s">
        <v>162</v>
      </c>
      <c r="B13" s="181" t="s">
        <v>615</v>
      </c>
      <c r="C13" s="170">
        <v>3000</v>
      </c>
      <c r="D13" s="169" t="s">
        <v>138</v>
      </c>
      <c r="E13" s="169" t="s">
        <v>621</v>
      </c>
    </row>
    <row r="14" spans="1:5">
      <c r="A14" s="161" t="s">
        <v>163</v>
      </c>
      <c r="B14" s="181" t="s">
        <v>615</v>
      </c>
      <c r="C14" s="170">
        <v>3000</v>
      </c>
      <c r="D14" s="169" t="s">
        <v>138</v>
      </c>
      <c r="E14" s="169" t="s">
        <v>621</v>
      </c>
    </row>
    <row r="15" spans="1:5">
      <c r="A15" s="161" t="s">
        <v>164</v>
      </c>
      <c r="B15" s="181" t="s">
        <v>615</v>
      </c>
      <c r="C15" s="170">
        <v>3000</v>
      </c>
      <c r="D15" s="169" t="s">
        <v>138</v>
      </c>
      <c r="E15" s="169" t="s">
        <v>621</v>
      </c>
    </row>
    <row r="16" spans="1:5">
      <c r="A16" s="161" t="s">
        <v>165</v>
      </c>
      <c r="B16" s="181" t="s">
        <v>615</v>
      </c>
      <c r="C16" s="170">
        <v>3000</v>
      </c>
      <c r="D16" s="169" t="s">
        <v>138</v>
      </c>
      <c r="E16" s="169" t="s">
        <v>621</v>
      </c>
    </row>
    <row r="17" spans="1:5">
      <c r="A17" s="161" t="s">
        <v>166</v>
      </c>
      <c r="B17" s="181" t="s">
        <v>615</v>
      </c>
      <c r="C17" s="170">
        <v>3000</v>
      </c>
      <c r="D17" s="169" t="s">
        <v>138</v>
      </c>
      <c r="E17" s="169" t="s">
        <v>621</v>
      </c>
    </row>
    <row r="18" spans="1:5">
      <c r="A18" s="161" t="s">
        <v>167</v>
      </c>
      <c r="B18" s="181" t="s">
        <v>615</v>
      </c>
      <c r="C18" s="170">
        <v>3000</v>
      </c>
      <c r="D18" s="169" t="s">
        <v>138</v>
      </c>
      <c r="E18" s="169" t="s">
        <v>621</v>
      </c>
    </row>
    <row r="19" spans="1:5">
      <c r="A19" s="161" t="s">
        <v>168</v>
      </c>
      <c r="B19" s="181" t="s">
        <v>615</v>
      </c>
      <c r="C19" s="170">
        <v>3000</v>
      </c>
      <c r="D19" s="169" t="s">
        <v>138</v>
      </c>
      <c r="E19" s="169" t="s">
        <v>621</v>
      </c>
    </row>
    <row r="20" spans="1:5">
      <c r="A20" s="161" t="s">
        <v>169</v>
      </c>
      <c r="B20" s="181" t="s">
        <v>615</v>
      </c>
      <c r="C20" s="170">
        <v>3000</v>
      </c>
      <c r="D20" s="169" t="s">
        <v>138</v>
      </c>
      <c r="E20" s="169" t="s">
        <v>621</v>
      </c>
    </row>
    <row r="21" spans="1:5">
      <c r="A21" s="161" t="s">
        <v>170</v>
      </c>
      <c r="B21" s="181" t="s">
        <v>615</v>
      </c>
      <c r="C21" s="170">
        <v>3000</v>
      </c>
      <c r="D21" s="169" t="s">
        <v>138</v>
      </c>
      <c r="E21" s="169" t="s">
        <v>621</v>
      </c>
    </row>
    <row r="22" spans="1:5">
      <c r="A22" s="161" t="s">
        <v>171</v>
      </c>
      <c r="B22" s="181" t="s">
        <v>615</v>
      </c>
      <c r="C22" s="170">
        <v>3000</v>
      </c>
      <c r="D22" s="169" t="s">
        <v>138</v>
      </c>
      <c r="E22" s="169" t="s">
        <v>621</v>
      </c>
    </row>
    <row r="23" spans="1:5">
      <c r="A23" s="161" t="s">
        <v>172</v>
      </c>
      <c r="B23" s="181" t="s">
        <v>615</v>
      </c>
      <c r="C23" s="170">
        <v>3000</v>
      </c>
      <c r="D23" s="169" t="s">
        <v>138</v>
      </c>
      <c r="E23" s="169" t="s">
        <v>621</v>
      </c>
    </row>
    <row r="24" spans="1:5">
      <c r="A24" s="161" t="s">
        <v>173</v>
      </c>
      <c r="B24" s="181" t="s">
        <v>615</v>
      </c>
      <c r="C24" s="170">
        <v>3000</v>
      </c>
      <c r="D24" s="169" t="s">
        <v>138</v>
      </c>
      <c r="E24" s="169" t="s">
        <v>621</v>
      </c>
    </row>
    <row r="25" spans="1:5">
      <c r="A25" s="161" t="s">
        <v>174</v>
      </c>
      <c r="B25" s="181" t="s">
        <v>615</v>
      </c>
      <c r="C25" s="170">
        <v>3000</v>
      </c>
      <c r="D25" s="169" t="s">
        <v>138</v>
      </c>
      <c r="E25" s="169" t="s">
        <v>621</v>
      </c>
    </row>
    <row r="26" spans="1:5">
      <c r="A26" s="161" t="s">
        <v>175</v>
      </c>
      <c r="B26" s="181" t="s">
        <v>615</v>
      </c>
      <c r="C26" s="170">
        <v>3000</v>
      </c>
      <c r="D26" s="169" t="s">
        <v>138</v>
      </c>
      <c r="E26" s="169" t="s">
        <v>621</v>
      </c>
    </row>
    <row r="27" spans="1:5">
      <c r="A27" s="161" t="s">
        <v>622</v>
      </c>
      <c r="B27" s="181" t="s">
        <v>615</v>
      </c>
      <c r="C27" s="170">
        <v>3000</v>
      </c>
      <c r="D27" s="169" t="s">
        <v>138</v>
      </c>
      <c r="E27" s="169" t="s">
        <v>621</v>
      </c>
    </row>
    <row r="28" spans="1:5">
      <c r="A28" s="161" t="s">
        <v>177</v>
      </c>
      <c r="B28" s="181" t="s">
        <v>615</v>
      </c>
      <c r="C28" s="170">
        <v>3000</v>
      </c>
      <c r="D28" s="169" t="s">
        <v>138</v>
      </c>
      <c r="E28" s="169" t="s">
        <v>621</v>
      </c>
    </row>
    <row r="29" spans="1:5">
      <c r="A29" s="161" t="s">
        <v>148</v>
      </c>
      <c r="B29" s="181" t="s">
        <v>615</v>
      </c>
      <c r="C29" s="170">
        <v>3000</v>
      </c>
      <c r="D29" s="169" t="s">
        <v>138</v>
      </c>
      <c r="E29" s="169" t="s">
        <v>621</v>
      </c>
    </row>
    <row r="30" spans="1:5">
      <c r="A30" s="161" t="s">
        <v>149</v>
      </c>
      <c r="B30" s="181" t="s">
        <v>615</v>
      </c>
      <c r="C30" s="170">
        <v>3000</v>
      </c>
      <c r="D30" s="169" t="s">
        <v>138</v>
      </c>
      <c r="E30" s="169" t="s">
        <v>621</v>
      </c>
    </row>
    <row r="31" spans="1:5">
      <c r="A31" s="161" t="s">
        <v>150</v>
      </c>
      <c r="B31" s="181" t="s">
        <v>615</v>
      </c>
      <c r="C31" s="170">
        <v>3000</v>
      </c>
      <c r="D31" s="169" t="s">
        <v>138</v>
      </c>
      <c r="E31" s="169" t="s">
        <v>621</v>
      </c>
    </row>
    <row r="32" spans="1:5">
      <c r="A32" s="161" t="s">
        <v>151</v>
      </c>
      <c r="B32" s="181" t="s">
        <v>615</v>
      </c>
      <c r="C32" s="170">
        <v>3000</v>
      </c>
      <c r="D32" s="169" t="s">
        <v>138</v>
      </c>
      <c r="E32" s="169" t="s">
        <v>621</v>
      </c>
    </row>
    <row r="33" spans="1:5">
      <c r="A33" s="161" t="s">
        <v>152</v>
      </c>
      <c r="B33" s="181" t="s">
        <v>615</v>
      </c>
      <c r="C33" s="170">
        <v>3000</v>
      </c>
      <c r="D33" s="169" t="s">
        <v>138</v>
      </c>
      <c r="E33" s="169" t="s">
        <v>621</v>
      </c>
    </row>
    <row r="34" spans="1:5">
      <c r="A34" s="161" t="s">
        <v>153</v>
      </c>
      <c r="B34" s="181" t="s">
        <v>615</v>
      </c>
      <c r="C34" s="170">
        <v>3000</v>
      </c>
      <c r="D34" s="169" t="s">
        <v>138</v>
      </c>
      <c r="E34" s="169" t="s">
        <v>621</v>
      </c>
    </row>
    <row r="35" spans="1:5">
      <c r="A35" s="161" t="s">
        <v>154</v>
      </c>
      <c r="B35" s="181" t="s">
        <v>615</v>
      </c>
      <c r="C35" s="170">
        <v>3000</v>
      </c>
      <c r="D35" s="169" t="s">
        <v>138</v>
      </c>
      <c r="E35" s="169" t="s">
        <v>621</v>
      </c>
    </row>
    <row r="36" spans="1:5">
      <c r="A36" s="161" t="s">
        <v>155</v>
      </c>
      <c r="B36" s="181" t="s">
        <v>615</v>
      </c>
      <c r="C36" s="170">
        <v>3000</v>
      </c>
      <c r="D36" s="169" t="s">
        <v>138</v>
      </c>
      <c r="E36" s="169" t="s">
        <v>621</v>
      </c>
    </row>
    <row r="37" spans="1:5">
      <c r="A37" s="161" t="s">
        <v>156</v>
      </c>
      <c r="B37" s="181" t="s">
        <v>615</v>
      </c>
      <c r="C37" s="170">
        <v>3000</v>
      </c>
      <c r="D37" s="169" t="s">
        <v>138</v>
      </c>
      <c r="E37" s="169" t="s">
        <v>621</v>
      </c>
    </row>
    <row r="38" spans="1:5">
      <c r="A38" s="161" t="s">
        <v>178</v>
      </c>
      <c r="B38" s="181" t="s">
        <v>615</v>
      </c>
      <c r="C38" s="170">
        <v>3000</v>
      </c>
      <c r="D38" s="169" t="s">
        <v>138</v>
      </c>
      <c r="E38" s="169" t="s">
        <v>621</v>
      </c>
    </row>
    <row r="39" spans="1:5">
      <c r="A39" s="161" t="s">
        <v>179</v>
      </c>
      <c r="B39" s="181" t="s">
        <v>615</v>
      </c>
      <c r="C39" s="170">
        <v>3000</v>
      </c>
      <c r="D39" s="169" t="s">
        <v>138</v>
      </c>
      <c r="E39" s="169" t="s">
        <v>621</v>
      </c>
    </row>
    <row r="40" spans="1:5">
      <c r="C40" s="183">
        <f>SUM(C2:C39)</f>
        <v>114000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43"/>
  <sheetViews>
    <sheetView topLeftCell="A3" zoomScaleNormal="100" zoomScaleSheetLayoutView="55" workbookViewId="0">
      <selection activeCell="F31" sqref="F31"/>
    </sheetView>
  </sheetViews>
  <sheetFormatPr defaultRowHeight="11.25"/>
  <cols>
    <col min="1" max="1" width="17.5703125" style="127" bestFit="1" customWidth="1"/>
    <col min="2" max="2" width="5.7109375" style="128" customWidth="1"/>
    <col min="3" max="3" width="25.42578125" style="152" customWidth="1"/>
    <col min="4" max="4" width="10.85546875" style="151" bestFit="1" customWidth="1"/>
    <col min="5" max="5" width="15.28515625" style="152" bestFit="1" customWidth="1"/>
    <col min="6" max="16384" width="9.140625" style="153"/>
  </cols>
  <sheetData>
    <row r="1" spans="1:13">
      <c r="C1" s="150" t="s">
        <v>117</v>
      </c>
    </row>
    <row r="3" spans="1:13">
      <c r="C3" s="154" t="s">
        <v>38</v>
      </c>
      <c r="D3" s="155" t="s">
        <v>39</v>
      </c>
    </row>
    <row r="4" spans="1:13" s="152" customFormat="1">
      <c r="A4" s="135" t="s">
        <v>217</v>
      </c>
      <c r="B4" s="156">
        <v>1</v>
      </c>
      <c r="C4" s="137" t="s">
        <v>143</v>
      </c>
      <c r="D4" s="157">
        <v>3000</v>
      </c>
    </row>
    <row r="5" spans="1:13" s="152" customFormat="1">
      <c r="A5" s="135"/>
      <c r="B5" s="156">
        <v>2</v>
      </c>
      <c r="C5" s="137" t="s">
        <v>144</v>
      </c>
      <c r="D5" s="157">
        <v>3000</v>
      </c>
      <c r="F5" s="139"/>
      <c r="G5" s="140"/>
      <c r="H5" s="140"/>
      <c r="I5" s="140"/>
      <c r="J5" s="140"/>
      <c r="K5" s="140"/>
      <c r="L5" s="140"/>
      <c r="M5" s="143"/>
    </row>
    <row r="6" spans="1:13" s="152" customFormat="1">
      <c r="A6" s="135"/>
      <c r="B6" s="156">
        <v>3</v>
      </c>
      <c r="C6" s="137" t="s">
        <v>145</v>
      </c>
      <c r="D6" s="157">
        <v>3000</v>
      </c>
      <c r="F6" s="139"/>
      <c r="G6" s="140"/>
      <c r="H6" s="140"/>
      <c r="I6" s="140"/>
      <c r="J6" s="140"/>
      <c r="K6" s="140"/>
      <c r="L6" s="140"/>
      <c r="M6" s="143"/>
    </row>
    <row r="7" spans="1:13" s="152" customFormat="1" ht="12" thickBot="1">
      <c r="A7" s="135"/>
      <c r="B7" s="156">
        <v>4</v>
      </c>
      <c r="C7" s="142" t="s">
        <v>146</v>
      </c>
      <c r="D7" s="157">
        <v>3000</v>
      </c>
      <c r="F7" s="143"/>
      <c r="G7" s="143"/>
      <c r="H7" s="143"/>
      <c r="I7" s="143"/>
      <c r="J7" s="143"/>
      <c r="K7" s="143"/>
      <c r="L7" s="143"/>
      <c r="M7" s="143"/>
    </row>
    <row r="8" spans="1:13" s="152" customFormat="1" ht="12" thickBot="1">
      <c r="A8" s="135">
        <v>43603</v>
      </c>
      <c r="B8" s="156">
        <v>5</v>
      </c>
      <c r="C8" s="144" t="s">
        <v>147</v>
      </c>
      <c r="D8" s="157">
        <v>3000</v>
      </c>
      <c r="F8" s="139"/>
      <c r="G8" s="140"/>
      <c r="H8" s="140"/>
      <c r="I8" s="140"/>
      <c r="J8" s="140"/>
      <c r="K8" s="140"/>
      <c r="L8" s="140"/>
      <c r="M8" s="143"/>
    </row>
    <row r="9" spans="1:13" s="152" customFormat="1">
      <c r="A9" s="135" t="s">
        <v>140</v>
      </c>
      <c r="B9" s="156">
        <v>6</v>
      </c>
      <c r="C9" s="145" t="s">
        <v>141</v>
      </c>
      <c r="D9" s="157">
        <v>3000</v>
      </c>
      <c r="F9" s="139"/>
      <c r="G9" s="140"/>
      <c r="H9" s="140"/>
      <c r="I9" s="140"/>
      <c r="J9" s="140"/>
      <c r="K9" s="140"/>
      <c r="L9" s="140"/>
      <c r="M9" s="143"/>
    </row>
    <row r="10" spans="1:13" s="152" customFormat="1" ht="12" thickBot="1">
      <c r="A10" s="135"/>
      <c r="B10" s="156">
        <v>7</v>
      </c>
      <c r="C10" s="142" t="s">
        <v>142</v>
      </c>
      <c r="D10" s="157">
        <v>3000</v>
      </c>
      <c r="F10" s="139"/>
      <c r="G10" s="140"/>
      <c r="H10" s="140"/>
      <c r="I10" s="140"/>
      <c r="J10" s="140"/>
      <c r="K10" s="140"/>
      <c r="L10" s="140"/>
      <c r="M10" s="143"/>
    </row>
    <row r="11" spans="1:13" s="152" customFormat="1">
      <c r="A11" s="135" t="s">
        <v>157</v>
      </c>
      <c r="B11" s="156">
        <v>8</v>
      </c>
      <c r="C11" s="145" t="s">
        <v>158</v>
      </c>
      <c r="D11" s="157">
        <v>3000</v>
      </c>
      <c r="F11" s="139"/>
      <c r="G11" s="140"/>
      <c r="H11" s="140"/>
      <c r="I11" s="140"/>
      <c r="J11" s="140"/>
      <c r="K11" s="140"/>
      <c r="L11" s="140"/>
      <c r="M11" s="143"/>
    </row>
    <row r="12" spans="1:13" s="152" customFormat="1">
      <c r="A12" s="135"/>
      <c r="B12" s="156">
        <v>9</v>
      </c>
      <c r="C12" s="137" t="s">
        <v>159</v>
      </c>
      <c r="D12" s="157">
        <v>3000</v>
      </c>
      <c r="F12" s="139"/>
      <c r="G12" s="140"/>
      <c r="H12" s="140"/>
      <c r="I12" s="140"/>
      <c r="J12" s="140"/>
      <c r="K12" s="140"/>
      <c r="L12" s="140"/>
      <c r="M12" s="143"/>
    </row>
    <row r="13" spans="1:13" s="152" customFormat="1">
      <c r="A13" s="135"/>
      <c r="B13" s="156">
        <v>10</v>
      </c>
      <c r="C13" s="137" t="s">
        <v>160</v>
      </c>
      <c r="D13" s="157">
        <v>3000</v>
      </c>
      <c r="F13" s="139"/>
      <c r="G13" s="140"/>
      <c r="H13" s="140"/>
      <c r="I13" s="140"/>
      <c r="J13" s="140"/>
      <c r="K13" s="140"/>
      <c r="L13" s="140"/>
      <c r="M13" s="143"/>
    </row>
    <row r="14" spans="1:13" s="152" customFormat="1">
      <c r="A14" s="135"/>
      <c r="B14" s="156">
        <v>11</v>
      </c>
      <c r="C14" s="137" t="s">
        <v>161</v>
      </c>
      <c r="D14" s="157">
        <v>3000</v>
      </c>
      <c r="F14" s="143"/>
      <c r="G14" s="143"/>
      <c r="H14" s="143"/>
      <c r="I14" s="143"/>
      <c r="J14" s="143"/>
      <c r="K14" s="143"/>
      <c r="L14" s="143"/>
      <c r="M14" s="143"/>
    </row>
    <row r="15" spans="1:13" s="152" customFormat="1">
      <c r="A15" s="135"/>
      <c r="B15" s="156">
        <v>12</v>
      </c>
      <c r="C15" s="158" t="s">
        <v>162</v>
      </c>
      <c r="D15" s="157">
        <v>3000</v>
      </c>
      <c r="F15" s="143"/>
      <c r="G15" s="143"/>
      <c r="H15" s="143"/>
      <c r="I15" s="143"/>
      <c r="J15" s="143"/>
      <c r="K15" s="143"/>
      <c r="L15" s="143"/>
      <c r="M15" s="143"/>
    </row>
    <row r="16" spans="1:13" s="152" customFormat="1">
      <c r="A16" s="135"/>
      <c r="B16" s="156">
        <v>13</v>
      </c>
      <c r="C16" s="137" t="s">
        <v>163</v>
      </c>
      <c r="D16" s="157">
        <v>3000</v>
      </c>
      <c r="F16" s="140"/>
      <c r="G16" s="140"/>
      <c r="H16" s="140"/>
      <c r="I16" s="140"/>
      <c r="J16" s="140"/>
      <c r="K16" s="140"/>
      <c r="L16" s="140"/>
      <c r="M16" s="143"/>
    </row>
    <row r="17" spans="1:13" s="152" customFormat="1">
      <c r="A17" s="135"/>
      <c r="B17" s="156">
        <v>14</v>
      </c>
      <c r="C17" s="137" t="s">
        <v>164</v>
      </c>
      <c r="D17" s="157">
        <v>3000</v>
      </c>
      <c r="F17" s="143"/>
      <c r="G17" s="143"/>
      <c r="H17" s="143"/>
      <c r="I17" s="143"/>
      <c r="J17" s="143"/>
      <c r="K17" s="143"/>
      <c r="L17" s="143"/>
      <c r="M17" s="143"/>
    </row>
    <row r="18" spans="1:13" s="152" customFormat="1">
      <c r="A18" s="135"/>
      <c r="B18" s="156">
        <v>15</v>
      </c>
      <c r="C18" s="137" t="s">
        <v>165</v>
      </c>
      <c r="D18" s="157">
        <v>3000</v>
      </c>
      <c r="F18" s="143"/>
      <c r="G18" s="143"/>
      <c r="H18" s="143"/>
      <c r="I18" s="143"/>
      <c r="J18" s="143"/>
      <c r="K18" s="143"/>
      <c r="L18" s="143"/>
      <c r="M18" s="143"/>
    </row>
    <row r="19" spans="1:13" s="152" customFormat="1">
      <c r="A19" s="135"/>
      <c r="B19" s="156">
        <v>16</v>
      </c>
      <c r="C19" s="137" t="s">
        <v>166</v>
      </c>
      <c r="D19" s="157">
        <v>3000</v>
      </c>
      <c r="F19" s="143"/>
      <c r="G19" s="143"/>
      <c r="H19" s="143"/>
      <c r="I19" s="143"/>
      <c r="J19" s="143"/>
      <c r="K19" s="143"/>
      <c r="L19" s="143"/>
      <c r="M19" s="143"/>
    </row>
    <row r="20" spans="1:13" s="152" customFormat="1" ht="12" thickBot="1">
      <c r="A20" s="135"/>
      <c r="B20" s="156">
        <v>17</v>
      </c>
      <c r="C20" s="142" t="s">
        <v>167</v>
      </c>
      <c r="D20" s="157">
        <v>3000</v>
      </c>
      <c r="F20" s="143"/>
      <c r="G20" s="143"/>
      <c r="H20" s="143"/>
      <c r="I20" s="143"/>
      <c r="J20" s="143"/>
      <c r="K20" s="143"/>
      <c r="L20" s="143"/>
      <c r="M20" s="143"/>
    </row>
    <row r="21" spans="1:13" s="152" customFormat="1">
      <c r="A21" s="135">
        <v>43613</v>
      </c>
      <c r="B21" s="156">
        <v>18</v>
      </c>
      <c r="C21" s="145" t="s">
        <v>168</v>
      </c>
      <c r="D21" s="157">
        <v>3000</v>
      </c>
      <c r="F21" s="143"/>
      <c r="G21" s="143"/>
      <c r="H21" s="143"/>
      <c r="I21" s="143"/>
      <c r="J21" s="143"/>
      <c r="K21" s="143"/>
      <c r="L21" s="143"/>
      <c r="M21" s="143"/>
    </row>
    <row r="22" spans="1:13" s="152" customFormat="1">
      <c r="A22" s="135"/>
      <c r="B22" s="156">
        <v>19</v>
      </c>
      <c r="C22" s="137" t="s">
        <v>169</v>
      </c>
      <c r="D22" s="157">
        <v>3000</v>
      </c>
      <c r="F22" s="143"/>
      <c r="G22" s="143"/>
      <c r="H22" s="143"/>
      <c r="I22" s="143"/>
      <c r="J22" s="143"/>
      <c r="K22" s="143"/>
      <c r="L22" s="143"/>
      <c r="M22" s="143"/>
    </row>
    <row r="23" spans="1:13" s="152" customFormat="1">
      <c r="A23" s="135"/>
      <c r="B23" s="156">
        <v>20</v>
      </c>
      <c r="C23" s="137" t="s">
        <v>170</v>
      </c>
      <c r="D23" s="157">
        <v>3000</v>
      </c>
      <c r="F23" s="143"/>
      <c r="G23" s="143"/>
      <c r="H23" s="143"/>
      <c r="I23" s="143"/>
      <c r="J23" s="143"/>
      <c r="K23" s="143"/>
      <c r="L23" s="143"/>
      <c r="M23" s="143"/>
    </row>
    <row r="24" spans="1:13" s="152" customFormat="1">
      <c r="A24" s="135"/>
      <c r="B24" s="156">
        <v>21</v>
      </c>
      <c r="C24" s="137" t="s">
        <v>171</v>
      </c>
      <c r="D24" s="157">
        <v>3000</v>
      </c>
      <c r="F24" s="143"/>
      <c r="G24" s="143"/>
      <c r="H24" s="143"/>
      <c r="I24" s="143"/>
      <c r="J24" s="143"/>
      <c r="K24" s="143"/>
      <c r="L24" s="143"/>
      <c r="M24" s="143"/>
    </row>
    <row r="25" spans="1:13" s="152" customFormat="1">
      <c r="A25" s="135"/>
      <c r="B25" s="156">
        <v>22</v>
      </c>
      <c r="C25" s="137" t="s">
        <v>172</v>
      </c>
      <c r="D25" s="157">
        <v>3000</v>
      </c>
      <c r="F25" s="143"/>
      <c r="G25" s="143"/>
      <c r="H25" s="143"/>
      <c r="I25" s="143"/>
      <c r="J25" s="143"/>
      <c r="K25" s="143"/>
      <c r="L25" s="143"/>
      <c r="M25" s="143"/>
    </row>
    <row r="26" spans="1:13" s="152" customFormat="1">
      <c r="A26" s="135"/>
      <c r="B26" s="156">
        <v>23</v>
      </c>
      <c r="C26" s="158" t="s">
        <v>173</v>
      </c>
      <c r="D26" s="157">
        <v>3000</v>
      </c>
      <c r="F26" s="140"/>
      <c r="G26" s="140"/>
      <c r="H26" s="140"/>
      <c r="I26" s="140"/>
      <c r="J26" s="140"/>
      <c r="K26" s="140"/>
      <c r="L26" s="140"/>
      <c r="M26" s="143"/>
    </row>
    <row r="27" spans="1:13" s="152" customFormat="1">
      <c r="A27" s="135"/>
      <c r="B27" s="156">
        <v>24</v>
      </c>
      <c r="C27" s="137" t="s">
        <v>174</v>
      </c>
      <c r="D27" s="157">
        <v>3000</v>
      </c>
      <c r="F27" s="143"/>
      <c r="G27" s="143"/>
      <c r="H27" s="143"/>
      <c r="I27" s="143"/>
      <c r="J27" s="143"/>
      <c r="K27" s="143"/>
      <c r="L27" s="143"/>
      <c r="M27" s="143"/>
    </row>
    <row r="28" spans="1:13" s="152" customFormat="1">
      <c r="A28" s="135"/>
      <c r="B28" s="156">
        <v>25</v>
      </c>
      <c r="C28" s="137" t="s">
        <v>175</v>
      </c>
      <c r="D28" s="157">
        <v>3000</v>
      </c>
      <c r="F28" s="140"/>
      <c r="G28" s="140"/>
      <c r="H28" s="140"/>
      <c r="I28" s="140"/>
      <c r="J28" s="140"/>
      <c r="K28" s="140"/>
      <c r="L28" s="140"/>
      <c r="M28" s="143"/>
    </row>
    <row r="29" spans="1:13" s="152" customFormat="1">
      <c r="A29" s="135"/>
      <c r="B29" s="156">
        <v>26</v>
      </c>
      <c r="C29" s="137" t="s">
        <v>176</v>
      </c>
      <c r="D29" s="157">
        <v>3000</v>
      </c>
      <c r="F29" s="143"/>
      <c r="G29" s="143"/>
      <c r="H29" s="143"/>
      <c r="I29" s="143"/>
      <c r="J29" s="143"/>
      <c r="K29" s="143"/>
      <c r="L29" s="143"/>
      <c r="M29" s="143"/>
    </row>
    <row r="30" spans="1:13" s="152" customFormat="1" ht="12" thickBot="1">
      <c r="A30" s="135"/>
      <c r="B30" s="156">
        <v>27</v>
      </c>
      <c r="C30" s="142" t="s">
        <v>177</v>
      </c>
      <c r="D30" s="157">
        <v>3000</v>
      </c>
      <c r="F30" s="143"/>
      <c r="G30" s="143"/>
      <c r="H30" s="143"/>
      <c r="I30" s="143"/>
      <c r="J30" s="143"/>
      <c r="K30" s="143"/>
      <c r="L30" s="143"/>
      <c r="M30" s="143"/>
    </row>
    <row r="31" spans="1:13" s="152" customFormat="1">
      <c r="A31" s="135">
        <v>43614</v>
      </c>
      <c r="B31" s="156">
        <v>28</v>
      </c>
      <c r="C31" s="145" t="s">
        <v>148</v>
      </c>
      <c r="D31" s="157">
        <v>3000</v>
      </c>
      <c r="F31" s="143"/>
      <c r="G31" s="143"/>
      <c r="H31" s="143"/>
      <c r="I31" s="143"/>
      <c r="J31" s="143"/>
      <c r="K31" s="143"/>
      <c r="L31" s="143"/>
      <c r="M31" s="143"/>
    </row>
    <row r="32" spans="1:13" s="152" customFormat="1">
      <c r="A32" s="135"/>
      <c r="B32" s="156">
        <v>29</v>
      </c>
      <c r="C32" s="137" t="s">
        <v>149</v>
      </c>
      <c r="D32" s="157">
        <v>3000</v>
      </c>
      <c r="F32" s="143"/>
      <c r="G32" s="143"/>
      <c r="H32" s="143"/>
      <c r="I32" s="143"/>
      <c r="J32" s="143"/>
      <c r="K32" s="143"/>
      <c r="L32" s="143"/>
      <c r="M32" s="143"/>
    </row>
    <row r="33" spans="1:13" s="152" customFormat="1">
      <c r="A33" s="135"/>
      <c r="B33" s="156">
        <v>30</v>
      </c>
      <c r="C33" s="137" t="s">
        <v>150</v>
      </c>
      <c r="D33" s="157">
        <v>3000</v>
      </c>
      <c r="F33" s="143"/>
      <c r="G33" s="143"/>
      <c r="H33" s="143"/>
      <c r="I33" s="143"/>
      <c r="J33" s="143"/>
      <c r="K33" s="143"/>
      <c r="L33" s="143"/>
      <c r="M33" s="143"/>
    </row>
    <row r="34" spans="1:13" s="152" customFormat="1">
      <c r="A34" s="135"/>
      <c r="B34" s="156">
        <v>31</v>
      </c>
      <c r="C34" s="137" t="s">
        <v>151</v>
      </c>
      <c r="D34" s="157">
        <v>3000</v>
      </c>
      <c r="F34" s="143"/>
      <c r="G34" s="143"/>
      <c r="H34" s="143"/>
      <c r="I34" s="143"/>
      <c r="J34" s="143"/>
      <c r="K34" s="143"/>
      <c r="L34" s="143"/>
      <c r="M34" s="143"/>
    </row>
    <row r="35" spans="1:13" s="152" customFormat="1">
      <c r="A35" s="135"/>
      <c r="B35" s="156">
        <v>32</v>
      </c>
      <c r="C35" s="158" t="s">
        <v>152</v>
      </c>
      <c r="D35" s="157">
        <v>3000</v>
      </c>
      <c r="F35" s="143"/>
      <c r="G35" s="143"/>
      <c r="H35" s="143"/>
      <c r="I35" s="143"/>
      <c r="J35" s="143"/>
      <c r="K35" s="143"/>
      <c r="L35" s="143"/>
      <c r="M35" s="143"/>
    </row>
    <row r="36" spans="1:13" s="152" customFormat="1">
      <c r="A36" s="135"/>
      <c r="B36" s="156">
        <v>33</v>
      </c>
      <c r="C36" s="137" t="s">
        <v>153</v>
      </c>
      <c r="D36" s="157">
        <v>3000</v>
      </c>
      <c r="F36" s="143"/>
      <c r="G36" s="143"/>
      <c r="H36" s="143"/>
      <c r="I36" s="143"/>
      <c r="J36" s="143"/>
      <c r="K36" s="143"/>
      <c r="L36" s="143"/>
      <c r="M36" s="143"/>
    </row>
    <row r="37" spans="1:13" s="152" customFormat="1">
      <c r="A37" s="135"/>
      <c r="B37" s="156">
        <v>34</v>
      </c>
      <c r="C37" s="137" t="s">
        <v>154</v>
      </c>
      <c r="D37" s="157">
        <v>3000</v>
      </c>
      <c r="F37" s="143"/>
      <c r="G37" s="143"/>
      <c r="H37" s="143"/>
      <c r="I37" s="143"/>
      <c r="J37" s="143"/>
      <c r="K37" s="143"/>
      <c r="L37" s="143"/>
      <c r="M37" s="143"/>
    </row>
    <row r="38" spans="1:13" s="152" customFormat="1">
      <c r="A38" s="135"/>
      <c r="B38" s="156">
        <v>35</v>
      </c>
      <c r="C38" s="137" t="s">
        <v>155</v>
      </c>
      <c r="D38" s="157">
        <v>3000</v>
      </c>
      <c r="F38" s="143"/>
      <c r="G38" s="143"/>
      <c r="H38" s="143"/>
      <c r="I38" s="143"/>
      <c r="J38" s="143"/>
      <c r="K38" s="143"/>
      <c r="L38" s="143"/>
      <c r="M38" s="143"/>
    </row>
    <row r="39" spans="1:13" s="152" customFormat="1" ht="12" thickBot="1">
      <c r="A39" s="135"/>
      <c r="B39" s="156">
        <v>36</v>
      </c>
      <c r="C39" s="142" t="s">
        <v>156</v>
      </c>
      <c r="D39" s="157">
        <v>3000</v>
      </c>
      <c r="F39" s="143"/>
      <c r="G39" s="143"/>
      <c r="H39" s="143"/>
      <c r="I39" s="143"/>
      <c r="J39" s="143"/>
      <c r="K39" s="143"/>
      <c r="L39" s="143"/>
      <c r="M39" s="143"/>
    </row>
    <row r="40" spans="1:13" s="152" customFormat="1">
      <c r="A40" s="135">
        <v>43615</v>
      </c>
      <c r="B40" s="156">
        <v>37</v>
      </c>
      <c r="C40" s="158" t="s">
        <v>178</v>
      </c>
      <c r="D40" s="157">
        <v>3000</v>
      </c>
      <c r="F40" s="143"/>
      <c r="G40" s="143"/>
      <c r="H40" s="143"/>
      <c r="I40" s="143"/>
      <c r="J40" s="143"/>
      <c r="K40" s="143"/>
      <c r="L40" s="143"/>
      <c r="M40" s="143"/>
    </row>
    <row r="41" spans="1:13" s="152" customFormat="1">
      <c r="A41" s="135"/>
      <c r="B41" s="156">
        <v>38</v>
      </c>
      <c r="C41" s="137" t="s">
        <v>179</v>
      </c>
      <c r="D41" s="157">
        <v>3000</v>
      </c>
      <c r="F41" s="140"/>
      <c r="G41" s="140"/>
      <c r="H41" s="140"/>
      <c r="I41" s="140"/>
      <c r="J41" s="140"/>
      <c r="K41" s="140"/>
      <c r="L41" s="140"/>
      <c r="M41" s="143"/>
    </row>
    <row r="42" spans="1:13" s="152" customFormat="1">
      <c r="A42" s="127"/>
      <c r="B42" s="128"/>
      <c r="C42" s="159"/>
      <c r="D42" s="160">
        <f>SUM(D4:D41)</f>
        <v>114000</v>
      </c>
      <c r="F42" s="161"/>
      <c r="G42" s="143"/>
      <c r="H42" s="143"/>
      <c r="I42" s="143"/>
      <c r="J42" s="143"/>
      <c r="K42" s="143"/>
      <c r="L42" s="143"/>
      <c r="M42" s="143"/>
    </row>
    <row r="43" spans="1:13" s="152" customFormat="1">
      <c r="A43" s="127"/>
      <c r="B43" s="128"/>
      <c r="C43" s="143"/>
      <c r="D43" s="162"/>
    </row>
  </sheetData>
  <sheetProtection formatCells="0" formatColumns="0" formatRows="0" insertColumns="0" insertRows="0" insertHyperlinks="0" deleteColumns="0" deleteRows="0" sort="0" autoFilter="0" pivotTables="0"/>
  <phoneticPr fontId="6"/>
  <pageMargins left="0" right="0" top="0.75" bottom="0" header="0" footer="0"/>
  <pageSetup paperSize="9" scale="13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E41"/>
  <sheetViews>
    <sheetView workbookViewId="0">
      <pane ySplit="1" topLeftCell="A32" activePane="bottomLeft" state="frozen"/>
      <selection activeCell="W37" sqref="W37:AA38"/>
      <selection pane="bottomLeft" activeCell="E39" sqref="E39"/>
    </sheetView>
  </sheetViews>
  <sheetFormatPr defaultRowHeight="11.25"/>
  <cols>
    <col min="1" max="1" width="16.85546875" style="161" bestFit="1" customWidth="1"/>
    <col min="2" max="2" width="8.7109375" style="161" bestFit="1" customWidth="1"/>
    <col min="3" max="3" width="9.85546875" style="161" bestFit="1" customWidth="1"/>
    <col min="4" max="4" width="10.42578125" style="161" bestFit="1" customWidth="1"/>
    <col min="5" max="5" width="23.140625" style="161" bestFit="1" customWidth="1"/>
    <col min="6" max="16384" width="9.140625" style="161"/>
  </cols>
  <sheetData>
    <row r="1" spans="1:5" s="168" customFormat="1">
      <c r="A1" s="165" t="s">
        <v>611</v>
      </c>
      <c r="B1" s="166" t="s">
        <v>612</v>
      </c>
      <c r="C1" s="167" t="s">
        <v>39</v>
      </c>
      <c r="D1" s="165" t="s">
        <v>613</v>
      </c>
      <c r="E1" s="165" t="s">
        <v>614</v>
      </c>
    </row>
    <row r="2" spans="1:5" s="168" customFormat="1">
      <c r="A2" s="168" t="s">
        <v>131</v>
      </c>
      <c r="B2" s="181" t="s">
        <v>615</v>
      </c>
      <c r="C2" s="170">
        <v>3000</v>
      </c>
      <c r="D2" s="169" t="s">
        <v>138</v>
      </c>
      <c r="E2" s="169" t="s">
        <v>620</v>
      </c>
    </row>
    <row r="3" spans="1:5">
      <c r="A3" s="161" t="s">
        <v>130</v>
      </c>
      <c r="B3" s="181" t="s">
        <v>615</v>
      </c>
      <c r="C3" s="170">
        <v>3000</v>
      </c>
      <c r="D3" s="169" t="s">
        <v>138</v>
      </c>
      <c r="E3" s="169" t="s">
        <v>620</v>
      </c>
    </row>
    <row r="4" spans="1:5">
      <c r="A4" s="161" t="s">
        <v>132</v>
      </c>
      <c r="B4" s="181" t="s">
        <v>615</v>
      </c>
      <c r="C4" s="170">
        <v>3000</v>
      </c>
      <c r="D4" s="169" t="s">
        <v>138</v>
      </c>
      <c r="E4" s="169" t="s">
        <v>620</v>
      </c>
    </row>
    <row r="5" spans="1:5">
      <c r="A5" s="161" t="s">
        <v>181</v>
      </c>
      <c r="B5" s="181" t="s">
        <v>615</v>
      </c>
      <c r="C5" s="170">
        <v>3000</v>
      </c>
      <c r="D5" s="169" t="s">
        <v>138</v>
      </c>
      <c r="E5" s="169" t="s">
        <v>620</v>
      </c>
    </row>
    <row r="6" spans="1:5">
      <c r="A6" s="161" t="s">
        <v>182</v>
      </c>
      <c r="B6" s="181" t="s">
        <v>615</v>
      </c>
      <c r="C6" s="170">
        <v>3000</v>
      </c>
      <c r="D6" s="169" t="s">
        <v>138</v>
      </c>
      <c r="E6" s="169" t="s">
        <v>620</v>
      </c>
    </row>
    <row r="7" spans="1:5">
      <c r="A7" s="161" t="s">
        <v>183</v>
      </c>
      <c r="B7" s="181" t="s">
        <v>615</v>
      </c>
      <c r="C7" s="170">
        <v>3000</v>
      </c>
      <c r="D7" s="169" t="s">
        <v>138</v>
      </c>
      <c r="E7" s="169" t="s">
        <v>620</v>
      </c>
    </row>
    <row r="8" spans="1:5">
      <c r="A8" s="161" t="s">
        <v>184</v>
      </c>
      <c r="B8" s="181" t="s">
        <v>615</v>
      </c>
      <c r="C8" s="170">
        <v>3000</v>
      </c>
      <c r="D8" s="169" t="s">
        <v>138</v>
      </c>
      <c r="E8" s="169" t="s">
        <v>620</v>
      </c>
    </row>
    <row r="9" spans="1:5">
      <c r="A9" s="161" t="s">
        <v>185</v>
      </c>
      <c r="B9" s="181" t="s">
        <v>615</v>
      </c>
      <c r="C9" s="170">
        <v>3000</v>
      </c>
      <c r="D9" s="169" t="s">
        <v>138</v>
      </c>
      <c r="E9" s="169" t="s">
        <v>620</v>
      </c>
    </row>
    <row r="10" spans="1:5">
      <c r="A10" s="161" t="s">
        <v>186</v>
      </c>
      <c r="B10" s="181" t="s">
        <v>615</v>
      </c>
      <c r="C10" s="170">
        <v>3000</v>
      </c>
      <c r="D10" s="169" t="s">
        <v>138</v>
      </c>
      <c r="E10" s="169" t="s">
        <v>620</v>
      </c>
    </row>
    <row r="11" spans="1:5">
      <c r="A11" s="161" t="s">
        <v>187</v>
      </c>
      <c r="B11" s="181" t="s">
        <v>615</v>
      </c>
      <c r="C11" s="170">
        <v>3000</v>
      </c>
      <c r="D11" s="169" t="s">
        <v>138</v>
      </c>
      <c r="E11" s="169" t="s">
        <v>620</v>
      </c>
    </row>
    <row r="12" spans="1:5">
      <c r="A12" s="161" t="s">
        <v>188</v>
      </c>
      <c r="B12" s="181" t="s">
        <v>615</v>
      </c>
      <c r="C12" s="170">
        <v>3000</v>
      </c>
      <c r="D12" s="169" t="s">
        <v>138</v>
      </c>
      <c r="E12" s="169" t="s">
        <v>620</v>
      </c>
    </row>
    <row r="13" spans="1:5">
      <c r="A13" s="161" t="s">
        <v>189</v>
      </c>
      <c r="B13" s="181" t="s">
        <v>615</v>
      </c>
      <c r="C13" s="170">
        <v>3000</v>
      </c>
      <c r="D13" s="169" t="s">
        <v>138</v>
      </c>
      <c r="E13" s="169" t="s">
        <v>620</v>
      </c>
    </row>
    <row r="14" spans="1:5">
      <c r="A14" s="161" t="s">
        <v>190</v>
      </c>
      <c r="B14" s="181" t="s">
        <v>615</v>
      </c>
      <c r="C14" s="170">
        <v>3000</v>
      </c>
      <c r="D14" s="169" t="s">
        <v>138</v>
      </c>
      <c r="E14" s="169" t="s">
        <v>620</v>
      </c>
    </row>
    <row r="15" spans="1:5">
      <c r="A15" s="161" t="s">
        <v>191</v>
      </c>
      <c r="B15" s="181" t="s">
        <v>615</v>
      </c>
      <c r="C15" s="170">
        <v>3000</v>
      </c>
      <c r="D15" s="169" t="s">
        <v>138</v>
      </c>
      <c r="E15" s="169" t="s">
        <v>620</v>
      </c>
    </row>
    <row r="16" spans="1:5">
      <c r="A16" s="161" t="s">
        <v>192</v>
      </c>
      <c r="B16" s="181" t="s">
        <v>615</v>
      </c>
      <c r="C16" s="170">
        <v>3000</v>
      </c>
      <c r="D16" s="169" t="s">
        <v>138</v>
      </c>
      <c r="E16" s="169" t="s">
        <v>620</v>
      </c>
    </row>
    <row r="17" spans="1:5">
      <c r="A17" s="161" t="s">
        <v>193</v>
      </c>
      <c r="B17" s="181" t="s">
        <v>615</v>
      </c>
      <c r="C17" s="170">
        <v>3000</v>
      </c>
      <c r="D17" s="169" t="s">
        <v>138</v>
      </c>
      <c r="E17" s="169" t="s">
        <v>620</v>
      </c>
    </row>
    <row r="18" spans="1:5">
      <c r="A18" s="161" t="s">
        <v>194</v>
      </c>
      <c r="B18" s="181" t="s">
        <v>615</v>
      </c>
      <c r="C18" s="170">
        <v>3000</v>
      </c>
      <c r="D18" s="169" t="s">
        <v>138</v>
      </c>
      <c r="E18" s="169" t="s">
        <v>620</v>
      </c>
    </row>
    <row r="19" spans="1:5">
      <c r="A19" s="161" t="s">
        <v>195</v>
      </c>
      <c r="B19" s="181" t="s">
        <v>615</v>
      </c>
      <c r="C19" s="170">
        <v>3000</v>
      </c>
      <c r="D19" s="169" t="s">
        <v>138</v>
      </c>
      <c r="E19" s="169" t="s">
        <v>620</v>
      </c>
    </row>
    <row r="20" spans="1:5">
      <c r="A20" s="161" t="s">
        <v>196</v>
      </c>
      <c r="B20" s="181" t="s">
        <v>615</v>
      </c>
      <c r="C20" s="170">
        <v>3000</v>
      </c>
      <c r="D20" s="169" t="s">
        <v>138</v>
      </c>
      <c r="E20" s="169" t="s">
        <v>620</v>
      </c>
    </row>
    <row r="21" spans="1:5">
      <c r="A21" s="161" t="s">
        <v>197</v>
      </c>
      <c r="B21" s="181" t="s">
        <v>615</v>
      </c>
      <c r="C21" s="170">
        <v>3000</v>
      </c>
      <c r="D21" s="169" t="s">
        <v>138</v>
      </c>
      <c r="E21" s="169" t="s">
        <v>620</v>
      </c>
    </row>
    <row r="22" spans="1:5">
      <c r="A22" s="161" t="s">
        <v>198</v>
      </c>
      <c r="B22" s="181" t="s">
        <v>615</v>
      </c>
      <c r="C22" s="170">
        <v>3000</v>
      </c>
      <c r="D22" s="169" t="s">
        <v>138</v>
      </c>
      <c r="E22" s="169" t="s">
        <v>620</v>
      </c>
    </row>
    <row r="23" spans="1:5">
      <c r="A23" s="161" t="s">
        <v>199</v>
      </c>
      <c r="B23" s="181" t="s">
        <v>615</v>
      </c>
      <c r="C23" s="170">
        <v>3000</v>
      </c>
      <c r="D23" s="169" t="s">
        <v>138</v>
      </c>
      <c r="E23" s="169" t="s">
        <v>620</v>
      </c>
    </row>
    <row r="24" spans="1:5">
      <c r="A24" s="161" t="s">
        <v>200</v>
      </c>
      <c r="B24" s="181" t="s">
        <v>615</v>
      </c>
      <c r="C24" s="170">
        <v>3000</v>
      </c>
      <c r="D24" s="169" t="s">
        <v>138</v>
      </c>
      <c r="E24" s="169" t="s">
        <v>620</v>
      </c>
    </row>
    <row r="25" spans="1:5">
      <c r="A25" s="161" t="s">
        <v>201</v>
      </c>
      <c r="B25" s="181" t="s">
        <v>615</v>
      </c>
      <c r="C25" s="170">
        <v>3000</v>
      </c>
      <c r="D25" s="169" t="s">
        <v>138</v>
      </c>
      <c r="E25" s="169" t="s">
        <v>620</v>
      </c>
    </row>
    <row r="26" spans="1:5">
      <c r="A26" s="161" t="s">
        <v>202</v>
      </c>
      <c r="B26" s="181" t="s">
        <v>615</v>
      </c>
      <c r="C26" s="170">
        <v>3000</v>
      </c>
      <c r="D26" s="169" t="s">
        <v>138</v>
      </c>
      <c r="E26" s="169" t="s">
        <v>620</v>
      </c>
    </row>
    <row r="27" spans="1:5">
      <c r="A27" s="161" t="s">
        <v>203</v>
      </c>
      <c r="B27" s="181" t="s">
        <v>615</v>
      </c>
      <c r="C27" s="170">
        <v>3000</v>
      </c>
      <c r="D27" s="169" t="s">
        <v>138</v>
      </c>
      <c r="E27" s="169" t="s">
        <v>620</v>
      </c>
    </row>
    <row r="28" spans="1:5">
      <c r="A28" s="161" t="s">
        <v>204</v>
      </c>
      <c r="B28" s="181" t="s">
        <v>615</v>
      </c>
      <c r="C28" s="170">
        <v>3000</v>
      </c>
      <c r="D28" s="169" t="s">
        <v>138</v>
      </c>
      <c r="E28" s="169" t="s">
        <v>620</v>
      </c>
    </row>
    <row r="29" spans="1:5">
      <c r="A29" s="161" t="s">
        <v>205</v>
      </c>
      <c r="B29" s="181" t="s">
        <v>615</v>
      </c>
      <c r="C29" s="170">
        <v>3000</v>
      </c>
      <c r="D29" s="169" t="s">
        <v>138</v>
      </c>
      <c r="E29" s="169" t="s">
        <v>620</v>
      </c>
    </row>
    <row r="30" spans="1:5">
      <c r="A30" s="161" t="s">
        <v>206</v>
      </c>
      <c r="B30" s="181" t="s">
        <v>615</v>
      </c>
      <c r="C30" s="170">
        <v>3000</v>
      </c>
      <c r="D30" s="169" t="s">
        <v>138</v>
      </c>
      <c r="E30" s="169" t="s">
        <v>620</v>
      </c>
    </row>
    <row r="31" spans="1:5">
      <c r="A31" s="161" t="s">
        <v>207</v>
      </c>
      <c r="B31" s="181" t="s">
        <v>615</v>
      </c>
      <c r="C31" s="170">
        <v>3000</v>
      </c>
      <c r="D31" s="169" t="s">
        <v>138</v>
      </c>
      <c r="E31" s="169" t="s">
        <v>620</v>
      </c>
    </row>
    <row r="32" spans="1:5">
      <c r="A32" s="161" t="s">
        <v>208</v>
      </c>
      <c r="B32" s="181" t="s">
        <v>615</v>
      </c>
      <c r="C32" s="170">
        <v>3000</v>
      </c>
      <c r="D32" s="169" t="s">
        <v>138</v>
      </c>
      <c r="E32" s="169" t="s">
        <v>620</v>
      </c>
    </row>
    <row r="33" spans="1:5">
      <c r="A33" s="161" t="s">
        <v>209</v>
      </c>
      <c r="B33" s="181" t="s">
        <v>615</v>
      </c>
      <c r="C33" s="170">
        <v>3000</v>
      </c>
      <c r="D33" s="169" t="s">
        <v>138</v>
      </c>
      <c r="E33" s="169" t="s">
        <v>620</v>
      </c>
    </row>
    <row r="34" spans="1:5">
      <c r="A34" s="161" t="s">
        <v>210</v>
      </c>
      <c r="B34" s="181" t="s">
        <v>615</v>
      </c>
      <c r="C34" s="170">
        <v>3000</v>
      </c>
      <c r="D34" s="169" t="s">
        <v>138</v>
      </c>
      <c r="E34" s="169" t="s">
        <v>620</v>
      </c>
    </row>
    <row r="35" spans="1:5">
      <c r="A35" s="161" t="s">
        <v>211</v>
      </c>
      <c r="B35" s="181" t="s">
        <v>615</v>
      </c>
      <c r="C35" s="170">
        <v>3000</v>
      </c>
      <c r="D35" s="169" t="s">
        <v>138</v>
      </c>
      <c r="E35" s="169" t="s">
        <v>620</v>
      </c>
    </row>
    <row r="36" spans="1:5">
      <c r="A36" s="161" t="s">
        <v>212</v>
      </c>
      <c r="B36" s="181" t="s">
        <v>615</v>
      </c>
      <c r="C36" s="170">
        <v>3000</v>
      </c>
      <c r="D36" s="169" t="s">
        <v>138</v>
      </c>
      <c r="E36" s="169" t="s">
        <v>620</v>
      </c>
    </row>
    <row r="37" spans="1:5">
      <c r="A37" s="161" t="s">
        <v>213</v>
      </c>
      <c r="B37" s="181" t="s">
        <v>615</v>
      </c>
      <c r="C37" s="170">
        <v>3000</v>
      </c>
      <c r="D37" s="169" t="s">
        <v>138</v>
      </c>
      <c r="E37" s="169" t="s">
        <v>620</v>
      </c>
    </row>
    <row r="38" spans="1:5">
      <c r="A38" s="161" t="s">
        <v>214</v>
      </c>
      <c r="B38" s="181" t="s">
        <v>615</v>
      </c>
      <c r="C38" s="170">
        <v>3000</v>
      </c>
      <c r="D38" s="169" t="s">
        <v>138</v>
      </c>
      <c r="E38" s="169" t="s">
        <v>620</v>
      </c>
    </row>
    <row r="39" spans="1:5">
      <c r="A39" s="161" t="s">
        <v>215</v>
      </c>
      <c r="B39" s="181" t="s">
        <v>615</v>
      </c>
      <c r="C39" s="170">
        <v>3000</v>
      </c>
      <c r="D39" s="169" t="s">
        <v>138</v>
      </c>
      <c r="E39" s="169" t="s">
        <v>620</v>
      </c>
    </row>
    <row r="40" spans="1:5">
      <c r="A40" s="161" t="s">
        <v>216</v>
      </c>
      <c r="B40" s="181" t="s">
        <v>615</v>
      </c>
      <c r="C40" s="170">
        <v>3000</v>
      </c>
      <c r="D40" s="169" t="s">
        <v>138</v>
      </c>
      <c r="E40" s="169" t="s">
        <v>620</v>
      </c>
    </row>
    <row r="41" spans="1:5">
      <c r="C41" s="183">
        <f>SUM(C2:C40)</f>
        <v>117000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44"/>
  <sheetViews>
    <sheetView topLeftCell="A16" zoomScaleNormal="100" zoomScaleSheetLayoutView="55" workbookViewId="0">
      <selection activeCell="C4" sqref="C4:C42"/>
    </sheetView>
  </sheetViews>
  <sheetFormatPr defaultRowHeight="11.25"/>
  <cols>
    <col min="1" max="1" width="11.28515625" style="127" bestFit="1" customWidth="1"/>
    <col min="2" max="2" width="5.7109375" style="132" customWidth="1"/>
    <col min="3" max="3" width="25.42578125" style="14" customWidth="1"/>
    <col min="4" max="4" width="10.85546875" style="130" bestFit="1" customWidth="1"/>
    <col min="5" max="5" width="15.28515625" style="14" bestFit="1" customWidth="1"/>
    <col min="6" max="16384" width="9.140625" style="131"/>
  </cols>
  <sheetData>
    <row r="1" spans="1:4">
      <c r="B1" s="128"/>
      <c r="C1" s="129" t="s">
        <v>119</v>
      </c>
    </row>
    <row r="3" spans="1:4">
      <c r="C3" s="133" t="s">
        <v>38</v>
      </c>
      <c r="D3" s="134" t="s">
        <v>39</v>
      </c>
    </row>
    <row r="4" spans="1:4">
      <c r="A4" s="135" t="s">
        <v>180</v>
      </c>
      <c r="B4" s="136">
        <v>1</v>
      </c>
      <c r="C4" s="146" t="s">
        <v>131</v>
      </c>
      <c r="D4" s="138">
        <v>3000</v>
      </c>
    </row>
    <row r="5" spans="1:4">
      <c r="A5" s="135"/>
      <c r="B5" s="136">
        <v>2</v>
      </c>
      <c r="C5" s="146" t="s">
        <v>130</v>
      </c>
      <c r="D5" s="138">
        <v>3000</v>
      </c>
    </row>
    <row r="6" spans="1:4" ht="12" thickBot="1">
      <c r="A6" s="135"/>
      <c r="B6" s="136">
        <v>3</v>
      </c>
      <c r="C6" s="163" t="s">
        <v>132</v>
      </c>
      <c r="D6" s="138">
        <v>3000</v>
      </c>
    </row>
    <row r="7" spans="1:4">
      <c r="A7" s="135">
        <v>43595</v>
      </c>
      <c r="B7" s="136">
        <v>4</v>
      </c>
      <c r="C7" s="164" t="s">
        <v>181</v>
      </c>
      <c r="D7" s="138">
        <v>3000</v>
      </c>
    </row>
    <row r="8" spans="1:4">
      <c r="A8" s="135"/>
      <c r="B8" s="136">
        <v>5</v>
      </c>
      <c r="C8" s="146" t="s">
        <v>182</v>
      </c>
      <c r="D8" s="138">
        <v>3000</v>
      </c>
    </row>
    <row r="9" spans="1:4">
      <c r="A9" s="135"/>
      <c r="B9" s="136">
        <v>6</v>
      </c>
      <c r="C9" s="146" t="s">
        <v>183</v>
      </c>
      <c r="D9" s="138">
        <v>3000</v>
      </c>
    </row>
    <row r="10" spans="1:4">
      <c r="A10" s="135"/>
      <c r="B10" s="136">
        <v>7</v>
      </c>
      <c r="C10" s="146" t="s">
        <v>184</v>
      </c>
      <c r="D10" s="138">
        <v>3000</v>
      </c>
    </row>
    <row r="11" spans="1:4">
      <c r="A11" s="135"/>
      <c r="B11" s="136">
        <v>8</v>
      </c>
      <c r="C11" s="146" t="s">
        <v>185</v>
      </c>
      <c r="D11" s="138">
        <v>3000</v>
      </c>
    </row>
    <row r="12" spans="1:4" ht="12" thickBot="1">
      <c r="A12" s="135"/>
      <c r="B12" s="136">
        <v>9</v>
      </c>
      <c r="C12" s="163" t="s">
        <v>186</v>
      </c>
      <c r="D12" s="138">
        <v>3000</v>
      </c>
    </row>
    <row r="13" spans="1:4">
      <c r="A13" s="135">
        <v>43598</v>
      </c>
      <c r="B13" s="136">
        <v>10</v>
      </c>
      <c r="C13" s="164" t="s">
        <v>187</v>
      </c>
      <c r="D13" s="138">
        <v>3000</v>
      </c>
    </row>
    <row r="14" spans="1:4">
      <c r="A14" s="135"/>
      <c r="B14" s="136">
        <v>11</v>
      </c>
      <c r="C14" s="146" t="s">
        <v>188</v>
      </c>
      <c r="D14" s="138">
        <v>3000</v>
      </c>
    </row>
    <row r="15" spans="1:4">
      <c r="A15" s="135"/>
      <c r="B15" s="136">
        <v>12</v>
      </c>
      <c r="C15" s="146" t="s">
        <v>189</v>
      </c>
      <c r="D15" s="138">
        <v>3000</v>
      </c>
    </row>
    <row r="16" spans="1:4">
      <c r="A16" s="135"/>
      <c r="B16" s="136">
        <v>13</v>
      </c>
      <c r="C16" s="146" t="s">
        <v>190</v>
      </c>
      <c r="D16" s="138">
        <v>3000</v>
      </c>
    </row>
    <row r="17" spans="1:4" ht="12" thickBot="1">
      <c r="A17" s="135"/>
      <c r="B17" s="136">
        <v>14</v>
      </c>
      <c r="C17" s="163" t="s">
        <v>191</v>
      </c>
      <c r="D17" s="138">
        <v>3000</v>
      </c>
    </row>
    <row r="18" spans="1:4">
      <c r="A18" s="135">
        <v>43600</v>
      </c>
      <c r="B18" s="136">
        <v>15</v>
      </c>
      <c r="C18" s="164" t="s">
        <v>192</v>
      </c>
      <c r="D18" s="138">
        <v>3000</v>
      </c>
    </row>
    <row r="19" spans="1:4">
      <c r="A19" s="135"/>
      <c r="B19" s="136">
        <v>16</v>
      </c>
      <c r="C19" s="146" t="s">
        <v>193</v>
      </c>
      <c r="D19" s="138">
        <v>3000</v>
      </c>
    </row>
    <row r="20" spans="1:4">
      <c r="A20" s="135"/>
      <c r="B20" s="136">
        <v>17</v>
      </c>
      <c r="C20" s="146" t="s">
        <v>194</v>
      </c>
      <c r="D20" s="138">
        <v>3000</v>
      </c>
    </row>
    <row r="21" spans="1:4" ht="12" thickBot="1">
      <c r="A21" s="135"/>
      <c r="B21" s="136">
        <v>18</v>
      </c>
      <c r="C21" s="163" t="s">
        <v>195</v>
      </c>
      <c r="D21" s="138">
        <v>3000</v>
      </c>
    </row>
    <row r="22" spans="1:4">
      <c r="A22" s="135">
        <v>43605</v>
      </c>
      <c r="B22" s="136">
        <v>19</v>
      </c>
      <c r="C22" s="164" t="s">
        <v>196</v>
      </c>
      <c r="D22" s="138">
        <v>3000</v>
      </c>
    </row>
    <row r="23" spans="1:4">
      <c r="A23" s="135"/>
      <c r="B23" s="136">
        <v>20</v>
      </c>
      <c r="C23" s="146" t="s">
        <v>197</v>
      </c>
      <c r="D23" s="138">
        <v>3000</v>
      </c>
    </row>
    <row r="24" spans="1:4">
      <c r="A24" s="135"/>
      <c r="B24" s="136">
        <v>21</v>
      </c>
      <c r="C24" s="146" t="s">
        <v>198</v>
      </c>
      <c r="D24" s="138">
        <v>3000</v>
      </c>
    </row>
    <row r="25" spans="1:4" ht="12" thickBot="1">
      <c r="A25" s="135"/>
      <c r="B25" s="136">
        <v>22</v>
      </c>
      <c r="C25" s="163" t="s">
        <v>199</v>
      </c>
      <c r="D25" s="138">
        <v>3000</v>
      </c>
    </row>
    <row r="26" spans="1:4">
      <c r="A26" s="135">
        <v>43607</v>
      </c>
      <c r="B26" s="136">
        <v>23</v>
      </c>
      <c r="C26" s="164" t="s">
        <v>200</v>
      </c>
      <c r="D26" s="138">
        <v>3000</v>
      </c>
    </row>
    <row r="27" spans="1:4">
      <c r="A27" s="135"/>
      <c r="B27" s="136">
        <v>24</v>
      </c>
      <c r="C27" s="146" t="s">
        <v>201</v>
      </c>
      <c r="D27" s="138">
        <v>3000</v>
      </c>
    </row>
    <row r="28" spans="1:4">
      <c r="A28" s="135"/>
      <c r="B28" s="136">
        <v>25</v>
      </c>
      <c r="C28" s="146" t="s">
        <v>202</v>
      </c>
      <c r="D28" s="138">
        <v>3000</v>
      </c>
    </row>
    <row r="29" spans="1:4">
      <c r="A29" s="135"/>
      <c r="B29" s="136">
        <v>26</v>
      </c>
      <c r="C29" s="146" t="s">
        <v>203</v>
      </c>
      <c r="D29" s="138">
        <v>3000</v>
      </c>
    </row>
    <row r="30" spans="1:4" ht="12" thickBot="1">
      <c r="A30" s="135"/>
      <c r="B30" s="136">
        <v>27</v>
      </c>
      <c r="C30" s="163" t="s">
        <v>204</v>
      </c>
      <c r="D30" s="138">
        <v>3000</v>
      </c>
    </row>
    <row r="31" spans="1:4">
      <c r="A31" s="135">
        <v>43608</v>
      </c>
      <c r="B31" s="136">
        <v>28</v>
      </c>
      <c r="C31" s="164" t="s">
        <v>205</v>
      </c>
      <c r="D31" s="138">
        <v>3000</v>
      </c>
    </row>
    <row r="32" spans="1:4">
      <c r="A32" s="135"/>
      <c r="B32" s="136">
        <v>29</v>
      </c>
      <c r="C32" s="146" t="s">
        <v>206</v>
      </c>
      <c r="D32" s="138">
        <v>3000</v>
      </c>
    </row>
    <row r="33" spans="1:4">
      <c r="A33" s="135"/>
      <c r="B33" s="136">
        <v>30</v>
      </c>
      <c r="C33" s="146" t="s">
        <v>207</v>
      </c>
      <c r="D33" s="138">
        <v>3000</v>
      </c>
    </row>
    <row r="34" spans="1:4" ht="12" thickBot="1">
      <c r="A34" s="135"/>
      <c r="B34" s="136">
        <v>31</v>
      </c>
      <c r="C34" s="163" t="s">
        <v>208</v>
      </c>
      <c r="D34" s="138">
        <v>3000</v>
      </c>
    </row>
    <row r="35" spans="1:4">
      <c r="A35" s="135">
        <v>43613</v>
      </c>
      <c r="B35" s="136">
        <v>32</v>
      </c>
      <c r="C35" s="164" t="s">
        <v>209</v>
      </c>
      <c r="D35" s="138">
        <v>3000</v>
      </c>
    </row>
    <row r="36" spans="1:4">
      <c r="A36" s="135"/>
      <c r="B36" s="136">
        <v>33</v>
      </c>
      <c r="C36" s="146" t="s">
        <v>210</v>
      </c>
      <c r="D36" s="138">
        <v>3000</v>
      </c>
    </row>
    <row r="37" spans="1:4">
      <c r="A37" s="135"/>
      <c r="B37" s="136">
        <v>34</v>
      </c>
      <c r="C37" s="146" t="s">
        <v>211</v>
      </c>
      <c r="D37" s="138">
        <v>3000</v>
      </c>
    </row>
    <row r="38" spans="1:4">
      <c r="A38" s="135"/>
      <c r="B38" s="136">
        <v>35</v>
      </c>
      <c r="C38" s="146" t="s">
        <v>212</v>
      </c>
      <c r="D38" s="138">
        <v>3000</v>
      </c>
    </row>
    <row r="39" spans="1:4" ht="12" thickBot="1">
      <c r="A39" s="135"/>
      <c r="B39" s="136">
        <v>36</v>
      </c>
      <c r="C39" s="163" t="s">
        <v>213</v>
      </c>
      <c r="D39" s="138">
        <v>3000</v>
      </c>
    </row>
    <row r="40" spans="1:4">
      <c r="A40" s="135">
        <v>43616</v>
      </c>
      <c r="B40" s="136">
        <v>37</v>
      </c>
      <c r="C40" s="164" t="s">
        <v>214</v>
      </c>
      <c r="D40" s="138">
        <v>3000</v>
      </c>
    </row>
    <row r="41" spans="1:4">
      <c r="A41" s="135"/>
      <c r="B41" s="136">
        <v>38</v>
      </c>
      <c r="C41" s="146" t="s">
        <v>215</v>
      </c>
      <c r="D41" s="138">
        <v>3000</v>
      </c>
    </row>
    <row r="42" spans="1:4">
      <c r="A42" s="135"/>
      <c r="B42" s="136">
        <v>39</v>
      </c>
      <c r="C42" s="146" t="s">
        <v>216</v>
      </c>
      <c r="D42" s="138">
        <v>3000</v>
      </c>
    </row>
    <row r="43" spans="1:4">
      <c r="C43" s="147"/>
      <c r="D43" s="148">
        <f>SUM(D4:D42)</f>
        <v>117000</v>
      </c>
    </row>
    <row r="44" spans="1:4">
      <c r="C44" s="141"/>
      <c r="D44" s="149"/>
    </row>
  </sheetData>
  <sheetProtection formatCells="0" formatColumns="0" formatRows="0" insertColumns="0" insertRows="0" insertHyperlinks="0" deleteColumns="0" deleteRows="0" sort="0" autoFilter="0" pivotTables="0"/>
  <phoneticPr fontId="6"/>
  <pageMargins left="0" right="0" top="0.75" bottom="0" header="0" footer="0"/>
  <pageSetup paperSize="9" scale="13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H31"/>
  <sheetViews>
    <sheetView zoomScaleNormal="100" workbookViewId="0">
      <selection activeCell="B14" sqref="B14"/>
    </sheetView>
  </sheetViews>
  <sheetFormatPr defaultRowHeight="12.75"/>
  <cols>
    <col min="1" max="1" width="4" bestFit="1" customWidth="1"/>
    <col min="2" max="2" width="19.85546875" style="4" bestFit="1" customWidth="1"/>
    <col min="3" max="3" width="27.5703125" bestFit="1" customWidth="1"/>
    <col min="4" max="4" width="10.5703125" style="6" bestFit="1" customWidth="1"/>
    <col min="5" max="5" width="5.5703125" bestFit="1" customWidth="1"/>
  </cols>
  <sheetData>
    <row r="1" spans="1:4" ht="20.25" customHeight="1">
      <c r="A1" s="1"/>
      <c r="B1" s="290" t="s">
        <v>61</v>
      </c>
      <c r="C1" s="290"/>
    </row>
    <row r="2" spans="1:4">
      <c r="B2" s="13" t="s">
        <v>38</v>
      </c>
      <c r="C2" s="2" t="s">
        <v>55</v>
      </c>
      <c r="D2" s="7" t="s">
        <v>39</v>
      </c>
    </row>
    <row r="3" spans="1:4" s="10" customFormat="1">
      <c r="A3" s="12">
        <v>1</v>
      </c>
      <c r="B3" s="18"/>
      <c r="C3" s="22"/>
      <c r="D3" s="9"/>
    </row>
    <row r="4" spans="1:4" s="10" customFormat="1" ht="12.75" customHeight="1">
      <c r="A4" s="12">
        <v>2</v>
      </c>
      <c r="B4" s="19"/>
      <c r="C4" s="22"/>
      <c r="D4" s="9"/>
    </row>
    <row r="5" spans="1:4" s="10" customFormat="1" ht="12.75" customHeight="1">
      <c r="A5" s="12">
        <v>3</v>
      </c>
      <c r="B5" s="5"/>
      <c r="C5" s="22"/>
      <c r="D5" s="9"/>
    </row>
    <row r="6" spans="1:4" s="10" customFormat="1" ht="12.75" customHeight="1">
      <c r="A6" s="12">
        <v>4</v>
      </c>
      <c r="B6" s="19"/>
      <c r="C6" s="22"/>
      <c r="D6" s="9"/>
    </row>
    <row r="7" spans="1:4" s="10" customFormat="1" ht="12.75" customHeight="1">
      <c r="A7" s="12">
        <v>5</v>
      </c>
      <c r="B7" s="5"/>
      <c r="C7" s="22"/>
      <c r="D7" s="9"/>
    </row>
    <row r="8" spans="1:4" s="10" customFormat="1" ht="12.75" customHeight="1">
      <c r="A8" s="12">
        <v>6</v>
      </c>
      <c r="B8" s="5"/>
      <c r="C8" s="22"/>
      <c r="D8" s="9"/>
    </row>
    <row r="9" spans="1:4" s="10" customFormat="1" ht="12.75" customHeight="1">
      <c r="A9" s="12">
        <v>7</v>
      </c>
      <c r="B9" s="19"/>
      <c r="C9" s="22"/>
      <c r="D9" s="9"/>
    </row>
    <row r="10" spans="1:4" s="10" customFormat="1" ht="12.75" customHeight="1">
      <c r="A10" s="12">
        <v>8</v>
      </c>
      <c r="B10" s="19"/>
      <c r="C10" s="22"/>
      <c r="D10" s="9"/>
    </row>
    <row r="11" spans="1:4" s="10" customFormat="1" ht="12.75" customHeight="1">
      <c r="A11" s="12">
        <v>9</v>
      </c>
      <c r="B11" s="19"/>
      <c r="C11" s="22"/>
      <c r="D11" s="9"/>
    </row>
    <row r="12" spans="1:4" s="10" customFormat="1" ht="12.75" customHeight="1">
      <c r="A12" s="12">
        <v>10</v>
      </c>
      <c r="B12" s="19"/>
      <c r="C12" s="22"/>
      <c r="D12" s="9"/>
    </row>
    <row r="13" spans="1:4" s="10" customFormat="1" ht="12.75" customHeight="1">
      <c r="A13" s="12">
        <v>11</v>
      </c>
      <c r="B13" s="19"/>
      <c r="C13" s="22"/>
      <c r="D13" s="9"/>
    </row>
    <row r="14" spans="1:4">
      <c r="B14" s="15" t="s">
        <v>2</v>
      </c>
      <c r="C14" s="3"/>
      <c r="D14" s="8">
        <f>SUM(D3:D13)</f>
        <v>0</v>
      </c>
    </row>
    <row r="19" spans="7:8">
      <c r="G19" s="16"/>
      <c r="H19" s="17"/>
    </row>
    <row r="24" spans="7:8">
      <c r="H24" s="11"/>
    </row>
    <row r="25" spans="7:8">
      <c r="H25" s="11"/>
    </row>
    <row r="26" spans="7:8">
      <c r="H26" s="11"/>
    </row>
    <row r="27" spans="7:8">
      <c r="H27" s="11"/>
    </row>
    <row r="28" spans="7:8">
      <c r="H28" s="11"/>
    </row>
    <row r="29" spans="7:8">
      <c r="H29" s="11"/>
    </row>
    <row r="30" spans="7:8">
      <c r="H30" s="11"/>
    </row>
    <row r="31" spans="7:8">
      <c r="H31" s="11"/>
    </row>
  </sheetData>
  <mergeCells count="1">
    <mergeCell ref="B1:C1"/>
  </mergeCells>
  <phoneticPr fontId="2" type="noConversion"/>
  <pageMargins left="0.5" right="0.25" top="0.643700787" bottom="0" header="0" footer="0"/>
  <pageSetup paperSize="9" scale="14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invoice</vt:lpstr>
      <vt:lpstr>Shipping Audit</vt:lpstr>
      <vt:lpstr>SHIPPING</vt:lpstr>
      <vt:lpstr>ATJ Audit</vt:lpstr>
      <vt:lpstr>ATJ</vt:lpstr>
      <vt:lpstr>Other Audit</vt:lpstr>
      <vt:lpstr>OTHER</vt:lpstr>
      <vt:lpstr>Extra charge for container</vt:lpstr>
      <vt:lpstr>ATJ!Print_Area</vt:lpstr>
      <vt:lpstr>'Extra charge for container'!Print_Area</vt:lpstr>
      <vt:lpstr>OTHER!Print_Area</vt:lpstr>
      <vt:lpstr>SHIPPING!Print_Area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 Mori</dc:creator>
  <cp:lastModifiedBy>Admin</cp:lastModifiedBy>
  <cp:lastPrinted>2019-06-12T00:36:07Z</cp:lastPrinted>
  <dcterms:created xsi:type="dcterms:W3CDTF">2006-05-02T16:31:22Z</dcterms:created>
  <dcterms:modified xsi:type="dcterms:W3CDTF">2019-06-13T05:29:47Z</dcterms:modified>
</cp:coreProperties>
</file>